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项目明细表" sheetId="2" r:id="rId1"/>
    <sheet name="数据源，勿动！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项目明细表!$A$4:$AH$20</definedName>
    <definedName name="_xlnm.Print_Titles" localSheetId="0">项目明细表!$3:$4</definedName>
    <definedName name="产业发展">'数据源，勿动！'!$A$2:$A$6</definedName>
    <definedName name="产业发展项目">[1]数据源!$A$2:$A$6</definedName>
    <definedName name="产业服务支撑项目">'数据源，勿动！'!$D$16:$D$19</definedName>
    <definedName name="创业">'数据源，勿动！'!$H$16:$H$17</definedName>
    <definedName name="创业扶持">[1]数据源!$H$11:$H$17</definedName>
    <definedName name="创业就业项目">[1]数据源!$B$2:$B$6</definedName>
    <definedName name="公益性岗位">'数据源，勿动！'!$J$16:$J$16</definedName>
    <definedName name="巩固“三保障”成果项目">[1]数据源!$E$2:$E$6</definedName>
    <definedName name="巩固三保障成果">'数据源，勿动！'!$E$2:$E$5</definedName>
    <definedName name="加工流通场地设施">[1]数据源!$B$11:$B$17</definedName>
    <definedName name="加工流通项目">'数据源，勿动！'!$B$16:$B$20</definedName>
    <definedName name="健康">'数据源，勿动！'!$P$16:$P$21</definedName>
    <definedName name="教育">'数据源，勿动！'!$O$16:$O$18</definedName>
    <definedName name="金融保险配套">[1]数据源!$D$11:$D$17</definedName>
    <definedName name="金融保险配套项目">'数据源，勿动！'!$E$16:$E$20</definedName>
    <definedName name="就业">'数据源，勿动！'!$G$16:$G$17</definedName>
    <definedName name="就业培训">[1]数据源!$G$11:$G$17</definedName>
    <definedName name="就业项目">'数据源，勿动！'!$B$2:$B$6</definedName>
    <definedName name="农村基础设施">'数据源，勿动！'!#REF!</definedName>
    <definedName name="农村基础设施含产业配套基础设施">'数据源，勿动！'!$L$16:$L$24</definedName>
    <definedName name="农村精神文明建设">'数据源，勿动！'!$S$16:$S$19</definedName>
    <definedName name="配套基础设施">[1]数据源!$C$11:$C$17</definedName>
    <definedName name="配套设施项目">'数据源，勿动！'!$C$16:$C$17</definedName>
    <definedName name="其他">'数据源，勿动！'!$H$2</definedName>
    <definedName name="其他II">'数据源，勿动！'!$U$16:$U$18</definedName>
    <definedName name="人居环境整治">'数据源，勿动！'!$K$16:$K$19</definedName>
    <definedName name="生产基地">[1]数据源!$A$11:$A$17</definedName>
    <definedName name="生产奖补">[1]数据源!$E$11:$E$17</definedName>
    <definedName name="生产项目">'数据源，勿动！'!$A$16:$A$21</definedName>
    <definedName name="务工补助">'数据源，勿动！'!$F$16:$F$17</definedName>
    <definedName name="乡村工匠">'数据源，勿动！'!$I$16:$I$18</definedName>
    <definedName name="乡村建设项目">[1]数据源!$C$2:$C$6</definedName>
    <definedName name="乡村建设行动">'数据源，勿动！'!$C$2:$C$4</definedName>
    <definedName name="乡村治理">'数据源，勿动！'!$R$16:$R$17</definedName>
    <definedName name="乡村治理和精神文明建设">'数据源，勿动！'!$F$2:$F$3</definedName>
    <definedName name="项目管理费">'数据源，勿动！'!$G$2:$G$2</definedName>
    <definedName name="易地搬迁后扶">'数据源，勿动！'!$D$2</definedName>
    <definedName name="易地搬迁后扶II">'数据源，勿动！'!$M$16:$M$18</definedName>
    <definedName name="易地搬迁后扶项目">[1]数据源!$D$2:$D$6</definedName>
    <definedName name="住房">'数据源，勿动！'!$N$16:$N$16</definedName>
    <definedName name="综合保障">'数据源，勿动！'!$Q$16:$Q$21</definedName>
  </definedNames>
  <calcPr calcId="144525"/>
</workbook>
</file>

<file path=xl/sharedStrings.xml><?xml version="1.0" encoding="utf-8"?>
<sst xmlns="http://schemas.openxmlformats.org/spreadsheetml/2006/main" count="539" uniqueCount="256">
  <si>
    <t>附件</t>
  </si>
  <si>
    <t>2023年市级财政下达衔接推进乡村振兴补助资金项目实施计划（第一批）</t>
  </si>
  <si>
    <t>序号</t>
  </si>
  <si>
    <t>项目计划实施年度</t>
  </si>
  <si>
    <t>项目名称</t>
  </si>
  <si>
    <t>建设性质（新建/续建）</t>
  </si>
  <si>
    <t>时间进度
（建设起止年月）</t>
  </si>
  <si>
    <t>实施地点</t>
  </si>
  <si>
    <t>建设任务（内容）</t>
  </si>
  <si>
    <t>资金来源</t>
  </si>
  <si>
    <t>资金来源文号</t>
  </si>
  <si>
    <t>资金类别</t>
  </si>
  <si>
    <t>资金文件涉及金额（万元）</t>
  </si>
  <si>
    <t>补助标准</t>
  </si>
  <si>
    <t>建设规模</t>
  </si>
  <si>
    <t>项目类别（请筛选）</t>
  </si>
  <si>
    <t>资金规模和筹资方式</t>
  </si>
  <si>
    <t>绩效目标</t>
  </si>
  <si>
    <t>责任单位</t>
  </si>
  <si>
    <t>备注</t>
  </si>
  <si>
    <t>县（市）区</t>
  </si>
  <si>
    <t>乡（镇）</t>
  </si>
  <si>
    <t>村</t>
  </si>
  <si>
    <t>是否重点帮扶村</t>
  </si>
  <si>
    <t>单位</t>
  </si>
  <si>
    <t>数量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</si>
  <si>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</si>
  <si>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</si>
  <si>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</si>
  <si>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</si>
  <si>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</si>
  <si>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</si>
  <si>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效益指标（带农联农效果）</t>
  </si>
  <si>
    <t>产出指标（项目产出成果）</t>
  </si>
  <si>
    <t>受益
户数
（户）</t>
  </si>
  <si>
    <t>受益
人口数
（人）</t>
  </si>
  <si>
    <t>满意度指标</t>
  </si>
  <si>
    <t>项目主管单位</t>
  </si>
  <si>
    <t>项目实施单位</t>
  </si>
  <si>
    <t>后续管护单位</t>
  </si>
  <si>
    <t>合计</t>
  </si>
  <si>
    <t>2023年</t>
  </si>
  <si>
    <t>分布式光伏发电项目</t>
  </si>
  <si>
    <t>续建</t>
  </si>
  <si>
    <t>2023年8月至12月</t>
  </si>
  <si>
    <t>会昌县</t>
  </si>
  <si>
    <t>周田镇</t>
  </si>
  <si>
    <t>上坝村、高桥村、三坑村、杨梅村、长田村</t>
  </si>
  <si>
    <t>搭建分布式光伏发电站500kw，用电设施建设等。（上坝村、高桥村、三坑村、杨梅村、长田村各投资40万元资金，续建至岗脑村、上官村分布式光伏发电项目，产权归属按各村出资比例确定）</t>
  </si>
  <si>
    <t>市级资金</t>
  </si>
  <si>
    <r>
      <rPr>
        <sz val="16"/>
        <color rgb="FF000000"/>
        <rFont val="仿宋_GB2312"/>
        <charset val="134"/>
      </rPr>
      <t>赣市财农字〔</t>
    </r>
    <r>
      <rPr>
        <sz val="16"/>
        <color rgb="FF000000"/>
        <rFont val="宋体"/>
        <charset val="134"/>
      </rPr>
      <t>2023</t>
    </r>
    <r>
      <rPr>
        <sz val="16"/>
        <color rgb="FF000000"/>
        <rFont val="仿宋_GB2312"/>
        <charset val="134"/>
      </rPr>
      <t>〕</t>
    </r>
    <r>
      <rPr>
        <sz val="16"/>
        <color rgb="FF000000"/>
        <rFont val="宋体"/>
        <charset val="134"/>
      </rPr>
      <t xml:space="preserve">36 </t>
    </r>
    <r>
      <rPr>
        <sz val="16"/>
        <color rgb="FF000000"/>
        <rFont val="仿宋_GB2312"/>
        <charset val="134"/>
      </rPr>
      <t>号</t>
    </r>
  </si>
  <si>
    <t>扶贫发展</t>
  </si>
  <si>
    <t>全额补助</t>
  </si>
  <si>
    <t>㎡</t>
  </si>
  <si>
    <t>产业发展</t>
  </si>
  <si>
    <t>生产项目</t>
  </si>
  <si>
    <t>光伏电站建设</t>
  </si>
  <si>
    <t>光伏发电站项目建成收益按入股资金比例分红，项目实施后，村集体受益的情况:预计每年盈利约15万元以上，受益群众12户39人，其脱贫户2户8人</t>
  </si>
  <si>
    <t>搭建分布式光伏发电站500kw，用电设施建设等。（上坝村、高桥村、三坑村、杨梅村、长田村各投资40万）</t>
  </si>
  <si>
    <t>≥92%</t>
  </si>
  <si>
    <t>发改委</t>
  </si>
  <si>
    <t>周田镇人民政府</t>
  </si>
  <si>
    <t>农产品加工仓储建设项目</t>
  </si>
  <si>
    <t>新建</t>
  </si>
  <si>
    <t>2023年1月至12月</t>
  </si>
  <si>
    <t>庄口镇</t>
  </si>
  <si>
    <t>洛口村</t>
  </si>
  <si>
    <t>否</t>
  </si>
  <si>
    <t>新建洛口村农产品加工仓储容量900m³</t>
  </si>
  <si>
    <r>
      <rPr>
        <sz val="15.95"/>
        <color rgb="FF000000"/>
        <rFont val="仿宋_GB2312"/>
        <charset val="134"/>
      </rPr>
      <t>赣市财农字〔</t>
    </r>
    <r>
      <rPr>
        <sz val="15.95"/>
        <color rgb="FF000000"/>
        <rFont val="宋体"/>
        <charset val="134"/>
      </rPr>
      <t>2023</t>
    </r>
    <r>
      <rPr>
        <sz val="15.95"/>
        <color rgb="FF000000"/>
        <rFont val="仿宋_GB2312"/>
        <charset val="134"/>
      </rPr>
      <t>〕</t>
    </r>
    <r>
      <rPr>
        <sz val="15.95"/>
        <color rgb="FF000000"/>
        <rFont val="宋体"/>
        <charset val="134"/>
      </rPr>
      <t xml:space="preserve">36 </t>
    </r>
    <r>
      <rPr>
        <sz val="15.95"/>
        <color rgb="FF000000"/>
        <rFont val="仿宋_GB2312"/>
        <charset val="134"/>
      </rPr>
      <t>号</t>
    </r>
  </si>
  <si>
    <t>m³</t>
  </si>
  <si>
    <t>加工流通项目</t>
  </si>
  <si>
    <t>农产品仓储保鲜冷链基础设施建设</t>
  </si>
  <si>
    <t>项目实施后，有力于当地农产品加工保存，有利于农产品加工流通，壮大农业产业发展，增加村集体经济收入，受益脱贫户20户105人。</t>
  </si>
  <si>
    <t>农业农村局</t>
  </si>
  <si>
    <t>洛口村民委员会</t>
  </si>
  <si>
    <t>农产品加工基地建设项目</t>
  </si>
  <si>
    <t>龙化村</t>
  </si>
  <si>
    <t>搭建钢结构厂房495㎡
（含厂房水电等配套设施）</t>
  </si>
  <si>
    <t>加工业</t>
  </si>
  <si>
    <t>项目实施后，弥补当地农产品产业加工业的空白，延伸农产品生产链，提高产品附加值，促进当地群众发展富农业，壮大产业规模，带动当地群众产业、务工增收，受益脱贫户30户125人，每年户均增收1000以上。</t>
  </si>
  <si>
    <t>龙化村民委员会</t>
  </si>
  <si>
    <t>收割机购置项目</t>
  </si>
  <si>
    <t>庄埠乡</t>
  </si>
  <si>
    <t>庄埠村</t>
  </si>
  <si>
    <t>省定</t>
  </si>
  <si>
    <t>购置全喂入联合收割机2台及配件等设备采购。</t>
  </si>
  <si>
    <t>台</t>
  </si>
  <si>
    <t>产业服务支撑项目</t>
  </si>
  <si>
    <t>农业社会化服务</t>
  </si>
  <si>
    <t>项目建成后，每年预计可增加村集体收入约6000元，用于持续改善人居环境、完善村基础设施建设、增设公益性岗位等公益事业，受脱贫户13户56人，预计每户年增收300元。</t>
  </si>
  <si>
    <t>庄埠乡人民政府</t>
  </si>
  <si>
    <t>庄埠村民委员会</t>
  </si>
  <si>
    <t>林下产业项目</t>
  </si>
  <si>
    <t>中村乡</t>
  </si>
  <si>
    <t>洋光村</t>
  </si>
  <si>
    <t>县定</t>
  </si>
  <si>
    <t>加工厂房200平方配套供水供电等基本设施，道路硬化150米，产业路扩宽2公里，水渠200米，涵管20米。</t>
  </si>
  <si>
    <t>种植业基地</t>
  </si>
  <si>
    <t>该项目预计每年增加村集体收入5万元，用于持续改善人居环境、完善村基础设施建设，增加公益性岗位，并带动当地农户发展壮大林芝种植产业，受益农户45户162人。</t>
  </si>
  <si>
    <t>洋光村村委员会</t>
  </si>
  <si>
    <t>农产品展销平台</t>
  </si>
  <si>
    <t>右水乡</t>
  </si>
  <si>
    <t>围背村</t>
  </si>
  <si>
    <t>新建100平方米农产品展销平台，及水、电、排水的等周边配套设施。</t>
  </si>
  <si>
    <t>市场建设和农村物流</t>
  </si>
  <si>
    <t>项目完成后可促进村集体增收，提高平菇种植产量，带动基地周边群众务工，受益脱贫户35户125人，每年户均增收6000元以上。</t>
  </si>
  <si>
    <t>右水乡人民政府</t>
  </si>
  <si>
    <t>围背村委会</t>
  </si>
  <si>
    <t>农特产销售中心</t>
  </si>
  <si>
    <t>2023年7月至12月</t>
  </si>
  <si>
    <t>筠门岭镇</t>
  </si>
  <si>
    <t>门岭村</t>
  </si>
  <si>
    <t>水电设施建设200平米，地砖铺贴200平米，展柜建设300平米，通风设施建设1处， 吊顶天棚（平面）200平米等</t>
  </si>
  <si>
    <t>平方米</t>
  </si>
  <si>
    <t>品牌打造和展销平台</t>
  </si>
  <si>
    <t>项目建成后，预计可以带动854人发展农业产业</t>
  </si>
  <si>
    <t>筠门岭镇人民政府</t>
  </si>
  <si>
    <t>会昌县筠源农业发展有限公司</t>
  </si>
  <si>
    <t>果业产业种植基地建设项目</t>
  </si>
  <si>
    <t>2023年7月-2023年12月</t>
  </si>
  <si>
    <t>羊角村</t>
  </si>
  <si>
    <t>新建发展桔果业种植100亩，产业路500米，3米宽条带15000米，排水沟、滴灌、水电等配套设施建设等。（黄陂村出资22万元，营坊村出资22万元，白埠村出资12万元，州场村出资10万元，羊角村出资34万元）</t>
  </si>
  <si>
    <t>亩</t>
  </si>
  <si>
    <t>通过建设果业产业基地，带动脱贫户发展产业，每年可增加村集体经济收入，用于持续改善人居环境、完善村基础设施建设、增加公益性岗位，预计受益户数120户，受益人数520人。其中脱贫户30户，120人。</t>
  </si>
  <si>
    <t>羊角村委会</t>
  </si>
  <si>
    <t>祠堂下村小田口组产业路</t>
  </si>
  <si>
    <t>珠兰乡</t>
  </si>
  <si>
    <t>祠堂下村</t>
  </si>
  <si>
    <t>新建路面硬化长1000米、宽4.5米、厚0.18米、ф50涵管</t>
  </si>
  <si>
    <t>公里</t>
  </si>
  <si>
    <t>配套设施项目</t>
  </si>
  <si>
    <t>产业路、资源路、旅游路建设</t>
  </si>
  <si>
    <t>完善当地肉牛产业发展基础设施建设，带动当地农户土地流转、务工就业、发展弄牛养殖产业，受益群众20户120人，其中脱贫户7户34人，户均增收2000元以上。</t>
  </si>
  <si>
    <t>祠堂下村民委员会</t>
  </si>
  <si>
    <t>祠堂下村永丰组产业路</t>
  </si>
  <si>
    <t>新建路面硬化长400米、宽4.5米、厚0.18米、ф50涵管、腊月下永丰等小组等道路维修1100平方</t>
  </si>
  <si>
    <t>完善当地肉牛产业发展基础设施建设，带动当地农户土地流转、务工就业、发展弄牛养殖产业，受益群众32户132人，其中脱贫户5户20人，户均增收2000元以上。</t>
  </si>
  <si>
    <t>购置农业产业加工车间</t>
  </si>
  <si>
    <t>白鹅乡</t>
  </si>
  <si>
    <t>梓坑村</t>
  </si>
  <si>
    <t>市定</t>
  </si>
  <si>
    <t>采用“飞地抱团发展”模式，购置西江镇农业产业加工车间667平方米，每年收取稳定收益，发展壮大村集体经济。</t>
  </si>
  <si>
    <t>帮扶车间（特色手工基地）建设</t>
  </si>
  <si>
    <t>项目实施后，预计每年为村集体经济增加6万元，用于持续改善人居环境、完善村基础设施建设、增设公益性岗位，受益脱贫户30户125人，年均增收2000元以上。</t>
  </si>
  <si>
    <t>梓坑村民委员会</t>
  </si>
  <si>
    <t>道路基础设施建设项目</t>
  </si>
  <si>
    <t>路面硬化宽3米、长950米</t>
  </si>
  <si>
    <t>km</t>
  </si>
  <si>
    <t>乡村建设行动</t>
  </si>
  <si>
    <t>农村基础设施含产业配套基础设施</t>
  </si>
  <si>
    <t>农村道路建设（通村路、通户路、小型桥梁等）</t>
  </si>
  <si>
    <t>项目实施后，村容村貌及基础设施得到有效改善，方便群众生活生产出行，提高群众生活满意度，受益群众72户324人</t>
  </si>
  <si>
    <t>羊角村民委员会</t>
  </si>
  <si>
    <t>排水排污基础设施建设项目</t>
  </si>
  <si>
    <t>排水排污沟长100米，（50cm*50cm）混凝土结构，沉沙井12座，排污管道40cm波纹管*200米</t>
  </si>
  <si>
    <t>m</t>
  </si>
  <si>
    <t>人居环境整治</t>
  </si>
  <si>
    <t>农村污水治理</t>
  </si>
  <si>
    <t>新建光伏电站项目</t>
  </si>
  <si>
    <t>利用集中连片屋顶，建设120千瓦时光伏电站</t>
  </si>
  <si>
    <t>kw</t>
  </si>
  <si>
    <t>羊角村通过建设120千瓦时光伏电站，每年可增加村集体经济收入约2.4万元，用于持续改善人居环境、完善村基础设施建设、增加公益性岗位。</t>
  </si>
  <si>
    <t>采用“飞地抱团发展”模式，购置西江镇农业产业加工车间33.3平方米，每年收取稳定收益，发展壮大村集体经济。</t>
  </si>
  <si>
    <t>项目实施后，预计每年为村集体经济增加0.3万元，用于持续改善人居环境、完善村基础设施建设、增设公益性岗位，受益脱贫户2户9人，年均增收1500元以上。</t>
  </si>
  <si>
    <t>围背村民委员会</t>
  </si>
  <si>
    <t>红薯育苗温室大棚</t>
  </si>
  <si>
    <t>晓龙乡</t>
  </si>
  <si>
    <t>晓龙村</t>
  </si>
  <si>
    <t>新建育秧大棚3亩（含恒温、物联网、水、电、路等配套设施）</t>
  </si>
  <si>
    <t>赣市财农字〔2023〕36 号</t>
  </si>
  <si>
    <t>项目建成后，资产归属村集体，预计每年增加村集体收入1.86万元，用于持续改善人居环境、完善村基础设施建设、增设公益性岗位、脱贫户帮扶、小型产业奖补等公益事业，受益农户168户675人，每年户均增收预计500元以上。</t>
  </si>
  <si>
    <t>晓龙村民委员会</t>
  </si>
  <si>
    <t>蔬菜大棚</t>
  </si>
  <si>
    <t>新建蔬菜大棚8亩（含土地平整、水肥一体化设施、水、电、路等配套设施）</t>
  </si>
  <si>
    <t>项目建成后，资产归属村集体，预计每年增加村集体收入10万元，用于持续改善人居环境、完善村基础设施建设、增设公益性岗位、脱贫户帮扶、小型产业奖补等公益事业，受益农户168户675人，每年户均增收预计500元以上。</t>
  </si>
  <si>
    <t>就业项目</t>
  </si>
  <si>
    <t>易地搬迁后扶</t>
  </si>
  <si>
    <t>巩固三保障成果</t>
  </si>
  <si>
    <t>乡村治理和精神文明建设</t>
  </si>
  <si>
    <t>项目管理费</t>
  </si>
  <si>
    <t>其他</t>
  </si>
  <si>
    <t>务工补助</t>
  </si>
  <si>
    <t>易地搬迁后扶II</t>
  </si>
  <si>
    <t>住房</t>
  </si>
  <si>
    <t>乡村治理</t>
  </si>
  <si>
    <t>其他II</t>
  </si>
  <si>
    <t>就业</t>
  </si>
  <si>
    <t>教育</t>
  </si>
  <si>
    <t>农村精神文明建设</t>
  </si>
  <si>
    <t>创业</t>
  </si>
  <si>
    <t>农村公共服务</t>
  </si>
  <si>
    <t>健康</t>
  </si>
  <si>
    <t>乡村工匠</t>
  </si>
  <si>
    <t>综合保障</t>
  </si>
  <si>
    <t>金融保险配套项目</t>
  </si>
  <si>
    <t>公益性岗位</t>
  </si>
  <si>
    <t>智慧农业</t>
  </si>
  <si>
    <t>小额贷款贴息</t>
  </si>
  <si>
    <t>交通费补助</t>
  </si>
  <si>
    <t>技能培训</t>
  </si>
  <si>
    <t>创业培训</t>
  </si>
  <si>
    <t>乡村工匠培育培训</t>
  </si>
  <si>
    <t>农村卫生厕所改造（户用、公共厕所）</t>
  </si>
  <si>
    <t>村庄规划编制（含修编）</t>
  </si>
  <si>
    <t>公共服务岗位</t>
  </si>
  <si>
    <t>农村危房改造等农房改造</t>
  </si>
  <si>
    <t>享受“雨露计划”职业教育补助</t>
  </si>
  <si>
    <t>参加城乡居民基本医疗保险</t>
  </si>
  <si>
    <t>享受农村居民最低生活保障</t>
  </si>
  <si>
    <t>开展乡村治理示范创建</t>
  </si>
  <si>
    <t>培养“四有”新时代农民</t>
  </si>
  <si>
    <t>少数民族特色村寨建设项目</t>
  </si>
  <si>
    <t>养殖业基地</t>
  </si>
  <si>
    <t>产业园（区）</t>
  </si>
  <si>
    <t>科技服务</t>
  </si>
  <si>
    <t>小额信贷风险补偿金</t>
  </si>
  <si>
    <t>生产奖补、劳务补助等</t>
  </si>
  <si>
    <t>以工代训</t>
  </si>
  <si>
    <t>创业奖补</t>
  </si>
  <si>
    <t>乡村工匠大师工作室</t>
  </si>
  <si>
    <t>“一站式”社区综合服务设施建设</t>
  </si>
  <si>
    <t>参与“学前学会普通话”行动</t>
  </si>
  <si>
    <t>参加大病保险</t>
  </si>
  <si>
    <t>参加城乡居民基本养老保险</t>
  </si>
  <si>
    <t>推进“积分制”“清单式”等管理方式</t>
  </si>
  <si>
    <t>移风易俗</t>
  </si>
  <si>
    <t>困难群众饮用低氟茶</t>
  </si>
  <si>
    <t>水产养殖业发展</t>
  </si>
  <si>
    <t>人才培养</t>
  </si>
  <si>
    <t>特色产业保险保费补助</t>
  </si>
  <si>
    <t>乡村工匠传习所</t>
  </si>
  <si>
    <t>农村垃圾治理</t>
  </si>
  <si>
    <t>小型农田水利设施建设</t>
  </si>
  <si>
    <t>易地扶贫搬迁贷款债券贴息补助</t>
  </si>
  <si>
    <t>其他教育类项目</t>
  </si>
  <si>
    <t>参加意外保险</t>
  </si>
  <si>
    <t>享受特困人员救助供养</t>
  </si>
  <si>
    <t>科技文化卫生“三下乡”</t>
  </si>
  <si>
    <t>……</t>
  </si>
  <si>
    <t>林草基地建设</t>
  </si>
  <si>
    <t>新型经营主体贷款贴息</t>
  </si>
  <si>
    <t>村容村貌提升</t>
  </si>
  <si>
    <t>农村供水保障设施建设</t>
  </si>
  <si>
    <t>参加其他补充医疗保险</t>
  </si>
  <si>
    <t>接受留守关爱服务</t>
  </si>
  <si>
    <t>农村文化体育项目</t>
  </si>
  <si>
    <t>休闲农业与乡村旅游</t>
  </si>
  <si>
    <t>农村电网建设（通生产、生活用电、提高综合电压和供电可靠性）</t>
  </si>
  <si>
    <t>接受医疗救助</t>
  </si>
  <si>
    <t>接受临时救助</t>
  </si>
  <si>
    <t>数字乡村建设（信息通信基础设施建设、数字化、智能化建设等）</t>
  </si>
  <si>
    <t>接受大病、慢性病(地方病)救治</t>
  </si>
  <si>
    <t>防贫保险（基金）</t>
  </si>
  <si>
    <t>农村清洁能源设施建设（燃气、户用光伏、风电、水电、农村生物质能源、北方地区清洁取暖等）</t>
  </si>
  <si>
    <t>农业农村基础设施中长期贷款贴息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</si>
</sst>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6"/>
      <name val="方正公文小标宋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8"/>
      <name val="宋体"/>
      <charset val="134"/>
      <scheme val="minor"/>
    </font>
    <font>
      <sz val="16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sz val="16"/>
      <color rgb="FF000000"/>
      <name val="宋体"/>
      <charset val="134"/>
    </font>
    <font>
      <sz val="15.95"/>
      <color rgb="FF000000"/>
      <name val="仿宋_GB2312"/>
      <charset val="134"/>
    </font>
    <font>
      <sz val="15.9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protection locked="0"/>
    </xf>
    <xf numFmtId="0" fontId="30" fillId="0" borderId="0">
      <protection locked="0"/>
    </xf>
    <xf numFmtId="0" fontId="1" fillId="0" borderId="0">
      <alignment vertical="center"/>
    </xf>
    <xf numFmtId="0" fontId="31" fillId="0" borderId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51" applyFont="1" applyFill="1" applyBorder="1" applyAlignment="1" applyProtection="1">
      <alignment horizontal="left"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16 2" xfId="50"/>
    <cellStyle name="常规 2" xfId="51"/>
    <cellStyle name="常规 3" xfId="52"/>
  </cellStyles>
  <dxfs count="8">
    <dxf>
      <fill>
        <patternFill patternType="none"/>
      </fill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4180;&#39033;&#30446;&#21150;&#24037;&#20316;\2022&#24180;&#32479;&#31609;&#26041;&#26696;&#20462;&#25913;\&#20250;&#24220;&#21150;&#23383;(2023)82&#21495;&#65293;&#65288;&#38468;&#20214;1&#12289;&#38468;&#20214;2&#65289;&#20250;&#26124;&#21439;2022&#24180;&#24180;&#32456;&#32479;&#31609;&#25972;&#21512;&#36130;&#25919;&#28041;&#20892;&#36164;&#37329;&#39033;&#3044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35;&#19994;&#39033;&#30446;&#25720;&#24213;&#34920;\2023&#24180;&#20065;&#26449;&#25391;&#20852;&#20135;&#19994;&#21457;&#23637;&#39033;&#30446;&#25720;&#24213;&#34920;(&#31584;&#38376;&#23725;)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66;7&#26376;&#20221;&#36164;&#37329;&#32489;&#25928;&#32771;&#26680;\&#21508;&#25209;&#27425;&#39033;&#30446;&#25209;&#22797;\&#25209;&#22797;&#25991;&#20214;\&#20013;&#22830;&#36164;&#37329;&#31532;&#20108;&#25209;\&#38468;&#20214;&#65306;2023&#24180;&#20013;&#22830;&#36130;&#25919;&#19979;&#36798;&#34900;&#25509;&#25512;&#36827;&#20065;&#26449;&#25391;&#20852;&#34917;&#21161;&#36164;&#37329;&#39033;&#30446;&#25311;&#23454;&#26045;&#35745;&#2101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66;7&#26376;&#20221;&#36164;&#37329;&#32489;&#25928;&#32771;&#26680;\&#21508;&#25209;&#27425;&#39033;&#30446;&#25209;&#22797;\&#25209;&#22797;&#25991;&#20214;\&#24066;&#32423;&#31532;&#19968;&#25209;\&#38468;&#20214;&#65306;2023&#24180;&#24066;&#32423;&#36130;&#25919;&#19979;&#36798;&#34900;&#25509;&#25512;&#36827;&#20065;&#26449;&#25391;&#20852;&#34917;&#21161;&#36164;&#37329;&#39033;&#30446;&#23454;&#26045;&#35745;&#21010;&#65288;&#31532;&#19968;&#2520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21457;&#36130;&#25919;&#65289;&#38468;&#20214;&#65306;2023&#24180;&#32479;&#31609;&#25972;&#21512;&#36130;&#25919;&#28041;&#20892;&#36164;&#37329;&#23454;&#26045;&#39033;&#30446;&#35745;&#21010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21457;&#38047;&#25996;&#65289;&#20250;&#26124;&#21439;2022&#24180;&#24180;&#32456;&#32479;&#31609;&#25972;&#21512;&#36130;&#25919;&#28041;&#20892;&#36164;&#37329;&#39033;&#30446;&#34920;9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会昌县2022年年终统筹整合财政涉农资金"/>
      <sheetName val="附件2会昌县2022年年终统筹整合财政涉农资金项目表  "/>
      <sheetName val="数据源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项目汇总表"/>
      <sheetName val="附件3项目明细表"/>
      <sheetName val="数据源，勿动！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项目明细表"/>
      <sheetName val="数据源，勿动！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项目明细表"/>
      <sheetName val="数据源，勿动！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件1会昌县2023年统筹整合财政涉农资金台账 (2)"/>
      <sheetName val="附件1会昌县2023年统筹整合财政涉农资金台账 (定稿)"/>
      <sheetName val="附件2项目汇总表"/>
      <sheetName val="附件3项目明细表"/>
      <sheetName val="数据源，勿动！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附件1会昌县2023年统筹整合财政涉农资金台账 (2)"/>
      <sheetName val="附件1会昌县2023年统筹整合财政涉农资金台账 (定稿)"/>
      <sheetName val="附件2项目汇总表"/>
      <sheetName val="附件3项目明细表"/>
      <sheetName val="数据源，勿动！"/>
      <sheetName val="Sheet1"/>
    </sheetNames>
    <sheetDataSet>
      <sheetData sheetId="0"/>
      <sheetData sheetId="1"/>
      <sheetData sheetId="2"/>
      <sheetData sheetId="3">
        <row r="6">
          <cell r="J6" t="str">
            <v>各乡镇全县脱贫户，边缘易致贫户、突发严重困难户小额信贷（含“产业扶贫信贷通”及“农业产业振兴通”）到户贴息805</v>
          </cell>
        </row>
        <row r="7">
          <cell r="J7" t="str">
            <v>各乡镇跨省就业务工交通补贴1837.6</v>
          </cell>
        </row>
        <row r="8">
          <cell r="J8" t="str">
            <v>各乡镇全县脱贫户监测户“雨露计划”学历教育培训补助项目812</v>
          </cell>
        </row>
        <row r="9">
          <cell r="J9" t="str">
            <v>各乡镇易地搬迁安置点社区公益性岗位管理人员补助60.2</v>
          </cell>
        </row>
        <row r="10">
          <cell r="J10" t="str">
            <v>白鹅乡白鹅村农机购置项目64</v>
          </cell>
        </row>
        <row r="11">
          <cell r="J11" t="str">
            <v>白鹅乡白鹅村人居环境整治16</v>
          </cell>
        </row>
        <row r="12">
          <cell r="J12" t="str">
            <v>白鹅乡白鹅村北片区灌溉水渠建设项目20</v>
          </cell>
        </row>
        <row r="13">
          <cell r="J13" t="str">
            <v>白鹅乡各村白鹅乡房屋安全改造项目18</v>
          </cell>
        </row>
        <row r="14">
          <cell r="J14" t="str">
            <v>白鹅乡良屋村、角屋村、罗屋村、下安村、洋口村、水东村、梓坑村、九岭村、白鹅村良屋至梓坑片区耕地撂荒复垦项目10</v>
          </cell>
        </row>
        <row r="15">
          <cell r="J15" t="str">
            <v>白鹅乡罗屋村新建产业灌溉水陂项目9.995</v>
          </cell>
        </row>
        <row r="16">
          <cell r="J16" t="str">
            <v>白鹅乡罗屋村烤房维修项目22</v>
          </cell>
        </row>
        <row r="17">
          <cell r="J17" t="str">
            <v>白鹅乡狮子村油菜种植基地配套设施建设15</v>
          </cell>
        </row>
        <row r="18">
          <cell r="J18" t="str">
            <v>白鹅乡狮子村农机购置项目65</v>
          </cell>
        </row>
        <row r="19">
          <cell r="J19" t="str">
            <v>白鹅乡狮子村购置农业产业加工车间30</v>
          </cell>
        </row>
        <row r="20">
          <cell r="J20" t="str">
            <v>白鹅乡水东村新建综合农事服务中心43</v>
          </cell>
        </row>
        <row r="21">
          <cell r="J21" t="str">
            <v>白鹅乡水东村综合农事服务中心烘干厂建设项目40</v>
          </cell>
        </row>
        <row r="22">
          <cell r="J22" t="str">
            <v>白鹅乡下安村白鹅乡下安村饮水保障工程48</v>
          </cell>
        </row>
        <row r="23">
          <cell r="J23" t="str">
            <v>白鹅乡洋口村购置农业产业加工车间20</v>
          </cell>
        </row>
        <row r="24">
          <cell r="J24" t="str">
            <v>白鹅乡洋口村购置农业产业加工车间45</v>
          </cell>
        </row>
        <row r="25">
          <cell r="J25" t="str">
            <v>白鹅乡洋口村购置农业产业加工车间48</v>
          </cell>
        </row>
        <row r="26">
          <cell r="J26" t="str">
            <v>白鹅乡中心村朱场至老屋下安全挡墙工程10</v>
          </cell>
        </row>
        <row r="27">
          <cell r="J27" t="str">
            <v>白鹅乡中心村农机购置项目40</v>
          </cell>
        </row>
        <row r="28">
          <cell r="J28" t="str">
            <v>白鹅乡中心村、河迳村、狮子村、丹坑村中心至丹坑片区耕地撂荒复垦项目14.9</v>
          </cell>
        </row>
        <row r="29">
          <cell r="J29" t="str">
            <v>白鹅乡梓坑村油菜产业基地排灌站建设项目33</v>
          </cell>
        </row>
        <row r="30">
          <cell r="J30" t="str">
            <v>白鹅乡梓坑村白鹅乡梓坑村梓坑家园山泉水供水项目48</v>
          </cell>
        </row>
        <row r="31">
          <cell r="J31" t="str">
            <v>城市社区贡江花苑安置点购置农业产业车间35.4</v>
          </cell>
        </row>
        <row r="32">
          <cell r="J32" t="str">
            <v>城市社区梦想家园·城北小区安置点购置农业产业车间35.4</v>
          </cell>
        </row>
        <row r="33">
          <cell r="J33" t="str">
            <v>洞头乡洞头畲族村上万新区通道硬化项目42</v>
          </cell>
        </row>
        <row r="34">
          <cell r="J34" t="str">
            <v>洞头乡洞头畲族村人居环境整治项目24</v>
          </cell>
        </row>
        <row r="35">
          <cell r="J35" t="str">
            <v>洞头乡肥岭村生产农用设备添置3</v>
          </cell>
        </row>
        <row r="36">
          <cell r="J36" t="str">
            <v>洞头乡肥岭村、官丰村、上东坑村、石圳村、下东坑村洞头乡畲情农特产品加工厂180</v>
          </cell>
        </row>
        <row r="37">
          <cell r="J37" t="str">
            <v>洞头乡官丰村官丰村社公坝产业基地基础设施建设15</v>
          </cell>
        </row>
        <row r="38">
          <cell r="J38" t="str">
            <v>洞头乡官丰村新建综合农事服务中心32</v>
          </cell>
        </row>
        <row r="39">
          <cell r="J39" t="str">
            <v>洞头乡河头村、洞头畲族村、石圳村、洞下村、下东坑村、官丰村、上东坑村
产业发展25.8</v>
          </cell>
        </row>
        <row r="40">
          <cell r="J40" t="str">
            <v>洞头乡河头村、洞头畲族村、石圳村、洞下村、下东坑村、官丰村、上东坑村、肥岭村房屋修缮6</v>
          </cell>
        </row>
        <row r="41">
          <cell r="J41" t="str">
            <v>洞头乡上东坑村生产农用设备添置3.5</v>
          </cell>
        </row>
        <row r="42">
          <cell r="J42" t="str">
            <v>洞头乡上东坑村洞头乡上东坑村饮水安全项目5</v>
          </cell>
        </row>
        <row r="43">
          <cell r="J43" t="str">
            <v>洞头乡石圳村粮食生产农用设备添置3</v>
          </cell>
        </row>
        <row r="44">
          <cell r="J44" t="str">
            <v>洞头乡下东坑村生产农用设备添置3.5</v>
          </cell>
        </row>
        <row r="45">
          <cell r="J45" t="str">
            <v>洞头乡下东坑村人居环境整治项目12</v>
          </cell>
        </row>
        <row r="46">
          <cell r="J46" t="str">
            <v>洞头乡下东坑村洞头乡下东坑村饮水安全项目15</v>
          </cell>
        </row>
        <row r="47">
          <cell r="J47" t="str">
            <v>富城乡半迳村农机购置13</v>
          </cell>
        </row>
        <row r="48">
          <cell r="J48" t="str">
            <v>富城乡半迳村、 粗石坝村、大洞村、  小沙村、 泮塘村农田复耕项目（一）13</v>
          </cell>
        </row>
        <row r="49">
          <cell r="J49" t="str">
            <v>富城乡半迳村、林珠村、小沙村、余屋洞村光伏电站项目44</v>
          </cell>
        </row>
        <row r="50">
          <cell r="J50" t="str">
            <v>富城乡粗石坝村粗石坝上赤告小微水厂提升工程10</v>
          </cell>
        </row>
        <row r="51">
          <cell r="J51" t="str">
            <v>富城乡大洞村大洞村侧欠小微水厂改造工程20</v>
          </cell>
        </row>
        <row r="52">
          <cell r="J52" t="str">
            <v>富城乡富城村富城乡富城农饮水厂改造提升工程12</v>
          </cell>
        </row>
        <row r="53">
          <cell r="J53" t="str">
            <v>富城乡富城村富城村东坑墩组分散式供水工程5</v>
          </cell>
        </row>
        <row r="54">
          <cell r="J54" t="str">
            <v>富城乡富城村、林珠村、板坑村、余屋洞村农田复耕项目（二）13</v>
          </cell>
        </row>
        <row r="55">
          <cell r="J55" t="str">
            <v>富城乡富城乡各村富城乡脱贫户及三类人员住房修缮6</v>
          </cell>
        </row>
        <row r="56">
          <cell r="J56" t="str">
            <v>富城乡桂坑村农机购置50</v>
          </cell>
        </row>
        <row r="57">
          <cell r="J57" t="str">
            <v>富城乡桂坑村路面修复项目35</v>
          </cell>
        </row>
        <row r="58">
          <cell r="J58" t="str">
            <v>富城乡桂坑村上洋小组路面修复项目20</v>
          </cell>
        </row>
        <row r="59">
          <cell r="J59" t="str">
            <v>富城乡桂坑村、寨头村、岭下村、雷田村农田复耕项目（三）8.1</v>
          </cell>
        </row>
        <row r="60">
          <cell r="J60" t="str">
            <v>富城乡林珠村农机购置18</v>
          </cell>
        </row>
        <row r="61">
          <cell r="J61" t="str">
            <v>富城乡泮塘、桂坑、小沙、烤烟房维修项目15</v>
          </cell>
        </row>
        <row r="62">
          <cell r="J62" t="str">
            <v>富城乡泮塘村农机购置50</v>
          </cell>
        </row>
        <row r="63">
          <cell r="J63" t="str">
            <v>富城乡泮塘村人居环境整治项目45</v>
          </cell>
        </row>
        <row r="64">
          <cell r="J64" t="str">
            <v>富城乡泮塘村泮塘村上村分散式供水工程5</v>
          </cell>
        </row>
        <row r="65">
          <cell r="J65" t="str">
            <v>富城乡小沙村小沙村年富组分散式供水工程6</v>
          </cell>
        </row>
        <row r="66">
          <cell r="J66" t="str">
            <v>富城乡小沙村、半迳村富城乡工厂化育秧基地扩容项目50</v>
          </cell>
        </row>
        <row r="67">
          <cell r="J67" t="str">
            <v>富城乡余屋洞村人居环境整治项目10</v>
          </cell>
        </row>
        <row r="68">
          <cell r="J68" t="str">
            <v>富城乡余屋洞村余屋洞小微水厂新增水源项目10</v>
          </cell>
        </row>
        <row r="69">
          <cell r="J69" t="str">
            <v>富城乡寨头村新建综合农事服务中心100</v>
          </cell>
        </row>
        <row r="70">
          <cell r="J70" t="str">
            <v>高排乡高排村人居环境整治40</v>
          </cell>
        </row>
        <row r="71">
          <cell r="J71" t="str">
            <v>高排乡高排村新建综合农事服务中心46.4</v>
          </cell>
        </row>
        <row r="72">
          <cell r="J72" t="str">
            <v>高排乡南田村购置农业产业加工车间30</v>
          </cell>
        </row>
        <row r="73">
          <cell r="J73" t="str">
            <v>高排乡坪坑村农机购置49.8</v>
          </cell>
        </row>
        <row r="74">
          <cell r="J74" t="str">
            <v>高排乡坪坑村牛厂基础设施5</v>
          </cell>
        </row>
        <row r="75">
          <cell r="J75" t="str">
            <v>高排乡坪坑村购置农业产业加工车间45.2</v>
          </cell>
        </row>
        <row r="76">
          <cell r="J76" t="str">
            <v>高排乡坪坑村高排乡坪坑村小微水厂供水管网修复延伸工程29</v>
          </cell>
        </row>
        <row r="77">
          <cell r="J77" t="str">
            <v>高排乡山口村烟叶生产产业路8</v>
          </cell>
        </row>
        <row r="78">
          <cell r="J78" t="str">
            <v>高排乡山口村购置农业产业加工车间22</v>
          </cell>
        </row>
        <row r="79">
          <cell r="J79" t="str">
            <v>高排乡山口村、高排村、团龙村、云雷村农田复耕项目（二）11</v>
          </cell>
        </row>
        <row r="80">
          <cell r="J80" t="str">
            <v>高排乡上寨村、坪坑村、南田村农田复耕项目（一）12</v>
          </cell>
        </row>
        <row r="81">
          <cell r="J81" t="str">
            <v>高排乡上寨村、团龙村、南田村、高排村、云雷村农田复耕项目（三）5.4</v>
          </cell>
        </row>
        <row r="82">
          <cell r="J82" t="str">
            <v>高排乡团龙村购置农业产业加工车间16</v>
          </cell>
        </row>
        <row r="83">
          <cell r="J83" t="str">
            <v>高排乡圩镇安置点购置农业产业车间35.39</v>
          </cell>
        </row>
        <row r="84">
          <cell r="J84" t="str">
            <v>高排乡云雷村烟叶生产产业路12</v>
          </cell>
        </row>
        <row r="85">
          <cell r="J85" t="str">
            <v>高排乡云雷村、团龙村烟叶专业分级、收购仓库、烤房设施修建项目32</v>
          </cell>
        </row>
        <row r="86">
          <cell r="J86" t="str">
            <v>高排乡云雷村、团龙村、高排村高排乡住房修缮6</v>
          </cell>
        </row>
        <row r="87">
          <cell r="J87" t="str">
            <v>筠门岭镇全镇烤房维修15</v>
          </cell>
        </row>
        <row r="88">
          <cell r="J88" t="str">
            <v>筠门岭镇全镇住房保障安全项目10</v>
          </cell>
        </row>
        <row r="89">
          <cell r="J89" t="str">
            <v>筠门岭镇垇背安置点购置农业产业车间35.38</v>
          </cell>
        </row>
        <row r="90">
          <cell r="J90" t="str">
            <v>筠门岭镇白埠村、小照村、黄陂村、学子村、州场村、营坊村农业机械设备154</v>
          </cell>
        </row>
        <row r="91">
          <cell r="J91" t="str">
            <v>筠门岭镇半照村购置农业产业加工车间30</v>
          </cell>
        </row>
        <row r="92">
          <cell r="J92" t="str">
            <v>筠门岭镇大水塅安置点购置农业产业车间35.38</v>
          </cell>
        </row>
        <row r="93">
          <cell r="J93" t="str">
            <v>筠门岭镇对面坑安置点购置农业产业车间35.38</v>
          </cell>
        </row>
        <row r="94">
          <cell r="J94" t="str">
            <v>筠门岭镇门岭村门岭村倒水湾组道路建设项目40</v>
          </cell>
        </row>
        <row r="95">
          <cell r="J95" t="str">
            <v>筠门岭镇芙蓉村购置农业产业加工车间33</v>
          </cell>
        </row>
        <row r="96">
          <cell r="J96" t="str">
            <v>筠门岭镇芙蓉村购置农业产业加工车间45</v>
          </cell>
        </row>
        <row r="97">
          <cell r="J97" t="str">
            <v>筠门岭镇芙蓉村购置农业产业加工车间25</v>
          </cell>
        </row>
        <row r="98">
          <cell r="J98" t="str">
            <v>筠门岭镇高坵脑安置点购置农业产业车间35.38</v>
          </cell>
        </row>
        <row r="99">
          <cell r="J99" t="str">
            <v>筠门岭镇黄陂村园岭组烤烟房18</v>
          </cell>
        </row>
        <row r="100">
          <cell r="J100" t="str">
            <v>筠门岭镇黄陂村购置农业产业加工车间42</v>
          </cell>
        </row>
        <row r="101">
          <cell r="J101" t="str">
            <v>筠门岭镇黄坌村购置农业产业加工车间30</v>
          </cell>
        </row>
        <row r="102">
          <cell r="J102" t="str">
            <v>筠门岭镇龙头村、盘古村、长岭村、下阳村、竹子坝村、黄埔村、大照村、元兴村、楠木村、学形村、湖塅村、石久村农田复垦项目（一）25.6</v>
          </cell>
        </row>
        <row r="103">
          <cell r="J103" t="str">
            <v>筠门岭镇龙头畲族村机耕道路升级改造30</v>
          </cell>
        </row>
        <row r="104">
          <cell r="J104" t="str">
            <v>筠门岭镇门岭村购置农业产业加工车间100</v>
          </cell>
        </row>
        <row r="105">
          <cell r="J105" t="str">
            <v>筠门岭镇门岭村、羊角村、小照村、学子村、荣田村、黄陂村、半照村、营坊村、芙蓉村、州场村、竹村村、上增村农田复垦项目（二）33.6</v>
          </cell>
        </row>
        <row r="106">
          <cell r="J106" t="str">
            <v>筠门岭镇荣田村购置农业产业加工车间30</v>
          </cell>
        </row>
        <row r="107">
          <cell r="J107" t="str">
            <v>筠门岭镇上增畲族村购置农业产业加工车间30</v>
          </cell>
        </row>
        <row r="108">
          <cell r="J108" t="str">
            <v>筠门岭镇下阳村油茶产业基地配套设施15</v>
          </cell>
        </row>
        <row r="109">
          <cell r="J109" t="str">
            <v>筠门岭镇学子村筠门岭镇全程机械化农机停放中心库棚建设40</v>
          </cell>
        </row>
        <row r="110">
          <cell r="J110" t="str">
            <v>筠门岭镇学子村筠门岭镇烘干中心和农机维修中心库棚建设31.2</v>
          </cell>
        </row>
        <row r="111">
          <cell r="J111" t="str">
            <v>筠门岭镇羊角村购置农业产业加工车间100</v>
          </cell>
        </row>
        <row r="112">
          <cell r="J112" t="str">
            <v>筠门岭镇营坊村营坊村人居环境建设项目20</v>
          </cell>
        </row>
        <row r="113">
          <cell r="J113" t="str">
            <v>筠门岭镇营坊村购置农业产业加工车间40</v>
          </cell>
        </row>
        <row r="114">
          <cell r="J114" t="str">
            <v>筠门岭镇竹村村购置农业产业加工车间30</v>
          </cell>
        </row>
        <row r="115">
          <cell r="J115" t="str">
            <v>筠门岭镇竹村村筠门岭镇竹村村半径小微农饮工程提档升级项目15</v>
          </cell>
        </row>
        <row r="116">
          <cell r="J116" t="str">
            <v>麻州镇坳背村走马段蔬菜大棚产业发展项目25</v>
          </cell>
        </row>
        <row r="117">
          <cell r="J117" t="str">
            <v>麻州镇坳背村、坳下村、大坪脑村、东红村、凤形窝村、九州村、麻州村、齐心村、前丰村、桃丰村、王家山村、下堡村、湘江村、小河背村、小围村、增丰村麻州镇抛荒复耕项目43.8</v>
          </cell>
        </row>
        <row r="118">
          <cell r="J118" t="str">
            <v>麻州镇九州村人居环境项目22</v>
          </cell>
        </row>
        <row r="119">
          <cell r="J119" t="str">
            <v>麻州镇麻州村蔬菜产业基础设施项目25</v>
          </cell>
        </row>
        <row r="120">
          <cell r="J120" t="str">
            <v>麻州镇麻州村张公排环境整治项目30</v>
          </cell>
        </row>
        <row r="121">
          <cell r="J121" t="str">
            <v>麻州镇梦想家园·台商园小区安置点购置农业产业车间35.4</v>
          </cell>
        </row>
        <row r="122">
          <cell r="J122" t="str">
            <v>麻州镇齐心村杨屋人居环境整治项目45</v>
          </cell>
        </row>
        <row r="123">
          <cell r="J123" t="str">
            <v>麻州镇齐心村村庄整治项目45</v>
          </cell>
        </row>
        <row r="124">
          <cell r="J124" t="str">
            <v>麻州镇齐心村杨屋环境整治项目40</v>
          </cell>
        </row>
        <row r="125">
          <cell r="J125" t="str">
            <v>麻州镇齐心村环境整治项目45</v>
          </cell>
        </row>
        <row r="126">
          <cell r="J126" t="str">
            <v>麻州镇前丰村塘尾人居环境整治项目30</v>
          </cell>
        </row>
        <row r="127">
          <cell r="J127" t="str">
            <v>麻州镇前丰村购置农业产业加工车间45</v>
          </cell>
        </row>
        <row r="128">
          <cell r="J128" t="str">
            <v>麻州镇前丰村购置农业产业加工车间25</v>
          </cell>
        </row>
        <row r="129">
          <cell r="J129" t="str">
            <v>麻州镇上西坑安置点购置农业产业车间35.38</v>
          </cell>
        </row>
        <row r="130">
          <cell r="J130" t="str">
            <v>麻州镇桃丰村产业发展项目30</v>
          </cell>
        </row>
        <row r="131">
          <cell r="J131" t="str">
            <v>麻州镇下堡村环境整治项目15</v>
          </cell>
        </row>
        <row r="132">
          <cell r="J132" t="str">
            <v>麻州镇湘江村蔬菜大棚周边基础设施项目35.5</v>
          </cell>
        </row>
        <row r="133">
          <cell r="J133" t="str">
            <v>麻州镇湘江村、小河背村、下堡、齐心麻州镇烤房修缮项目19.5</v>
          </cell>
        </row>
        <row r="134">
          <cell r="J134" t="str">
            <v>麻州镇小河背村购置农业产业加工车间23</v>
          </cell>
        </row>
        <row r="135">
          <cell r="J135" t="str">
            <v>麻州镇增丰村山背坑小组电灌站15</v>
          </cell>
        </row>
        <row r="136">
          <cell r="J136" t="str">
            <v>麻州镇增丰村、坳背村、齐心村、下堡村、九州村光伏电站建设项目50</v>
          </cell>
        </row>
        <row r="137">
          <cell r="J137" t="str">
            <v>清溪乡青峰村清溪乡盘古嶂乡村旅游配套基础设施建设30</v>
          </cell>
        </row>
        <row r="138">
          <cell r="J138" t="str">
            <v>清溪乡清溪村清溪乡清溪村象洞小微型水厂提升项目6</v>
          </cell>
        </row>
        <row r="139">
          <cell r="J139" t="str">
            <v>清溪乡清溪村、半岭村、青峰村、高坑村农田复耕项目10.36</v>
          </cell>
        </row>
        <row r="140">
          <cell r="J140" t="str">
            <v>清溪乡圩镇安置点购置农业产业车间35.39</v>
          </cell>
        </row>
        <row r="141">
          <cell r="J141" t="str">
            <v>文武坝镇白石村购置农业产业加工车间30</v>
          </cell>
        </row>
        <row r="142">
          <cell r="J142" t="str">
            <v>文武坝镇白竹片区：白竹村、北寨村、水口村、长锻村、勤建村、小坝村、塔丰村、中锻村白竹片区复耕复垦项目13.23</v>
          </cell>
        </row>
        <row r="143">
          <cell r="J143" t="str">
            <v>文武坝镇北寨村购置农业产业加工车间40</v>
          </cell>
        </row>
        <row r="144">
          <cell r="J144" t="str">
            <v>文武坝镇北寨村购置农业产业加工车间30</v>
          </cell>
        </row>
        <row r="145">
          <cell r="J145" t="str">
            <v>文武坝镇北寨村购置农业产业加工车间30</v>
          </cell>
        </row>
        <row r="146">
          <cell r="J146" t="str">
            <v>文武坝镇古坊村人居环境整治30</v>
          </cell>
        </row>
        <row r="147">
          <cell r="J147" t="str">
            <v>文武坝镇古坊村中坡垅安置点购置农业产业车间35.4</v>
          </cell>
        </row>
        <row r="148">
          <cell r="J148" t="str">
            <v>文武坝镇凉舟村村主干道公路硬化项目70</v>
          </cell>
        </row>
        <row r="149">
          <cell r="J149" t="str">
            <v>文武坝镇凉舟村集中连片推进老旧蔬菜设施改造提升15</v>
          </cell>
        </row>
        <row r="150">
          <cell r="J150" t="str">
            <v>文武坝镇凉舟村、山新村蔬菜产业加工流通场地设施建设45</v>
          </cell>
        </row>
        <row r="151">
          <cell r="J151" t="str">
            <v>文武坝镇林苏村购置农业产业加工车间30</v>
          </cell>
        </row>
        <row r="152">
          <cell r="J152" t="str">
            <v>文武坝镇林苏片区：林苏村、林富村、南坑村、白石村、山新村、磊石村、凉舟村、林岗村林苏片区复耕复垦项目10.11</v>
          </cell>
        </row>
        <row r="153">
          <cell r="J153" t="str">
            <v>文武坝镇南坑村购置农业产业加工车间30</v>
          </cell>
        </row>
        <row r="154">
          <cell r="J154" t="str">
            <v>文武坝镇彭迳村欧屋小组环境整治项目33</v>
          </cell>
        </row>
        <row r="155">
          <cell r="J155" t="str">
            <v>文武坝镇勤建、水西、林富、塔丰、林苏、南坑、彭迳、长塅、北寨、白竹村
上半岭
中段等等
脱贫户、监测户屋面修缮、新建水沟、环境整治等项目10</v>
          </cell>
        </row>
        <row r="156">
          <cell r="J156" t="str">
            <v>文武坝镇勤建村人居环境整治47</v>
          </cell>
        </row>
        <row r="157">
          <cell r="J157" t="str">
            <v>文武坝镇山新村文武坝镇山新村饮水改造提升工程21</v>
          </cell>
        </row>
        <row r="158">
          <cell r="J158" t="str">
            <v>文武坝镇上半岭村现代化农业产业建设项目47</v>
          </cell>
        </row>
        <row r="159">
          <cell r="J159" t="str">
            <v>文武坝镇上半岭村电灌站及农田灌溉设施建设30</v>
          </cell>
        </row>
        <row r="160">
          <cell r="J160" t="str">
            <v>文武坝镇上半岭村购置农业产业加工车间23</v>
          </cell>
        </row>
        <row r="161">
          <cell r="J161" t="str">
            <v>文武坝镇上半岭片区：文武坝村、彭迳村、上半岭村、下半岭村、联丰村、古坊村上半岭片区复耕复垦项目10.26</v>
          </cell>
        </row>
        <row r="162">
          <cell r="J162" t="str">
            <v>文武坝镇水口村规模化农业生产设施建设15</v>
          </cell>
        </row>
        <row r="163">
          <cell r="J163" t="str">
            <v>文武坝镇水口村小型农田水利设施建设15</v>
          </cell>
        </row>
        <row r="164">
          <cell r="J164" t="str">
            <v>文武坝镇塔丰村人居环境整治30</v>
          </cell>
        </row>
        <row r="165">
          <cell r="J165" t="str">
            <v>文武坝镇文武坝村农产品仓储设施建设20.2</v>
          </cell>
        </row>
        <row r="166">
          <cell r="J166" t="str">
            <v>文武坝镇文武坝村规模化农业生产设施建设32</v>
          </cell>
        </row>
        <row r="167">
          <cell r="J167" t="str">
            <v>文武坝镇文武坝村富硒农特产品展销展示中心建设47.8</v>
          </cell>
        </row>
        <row r="168">
          <cell r="J168" t="str">
            <v>文武坝镇下半岭村购置农业产业加工车间30</v>
          </cell>
        </row>
        <row r="169">
          <cell r="J169" t="str">
            <v>文武坝镇小坝村新建综合农事服务中心71.2</v>
          </cell>
        </row>
        <row r="170">
          <cell r="J170" t="str">
            <v>西江镇全镇脱贫户和监测户住房修缮项目9</v>
          </cell>
        </row>
        <row r="171">
          <cell r="J171" t="str">
            <v>西江镇坝子村购置农业产业加工车间30</v>
          </cell>
        </row>
        <row r="172">
          <cell r="J172" t="str">
            <v>西江镇饼丘村四季果蔬采摘基地配套设施建设项目30</v>
          </cell>
        </row>
        <row r="173">
          <cell r="J173" t="str">
            <v>西江镇大田村烤烟房建设项目47</v>
          </cell>
        </row>
        <row r="174">
          <cell r="J174" t="str">
            <v>西江镇大田村人居环境整治项目6</v>
          </cell>
        </row>
        <row r="175">
          <cell r="J175" t="str">
            <v>西江镇大田村购置农业产业加工车间47</v>
          </cell>
        </row>
        <row r="176">
          <cell r="J176" t="str">
            <v>西江镇河背村烤烟房建设项目47</v>
          </cell>
        </row>
        <row r="177">
          <cell r="J177" t="str">
            <v>西江镇河背村购置农业产业加工车间10</v>
          </cell>
        </row>
        <row r="178">
          <cell r="J178" t="str">
            <v>西江镇火星村购置农业产业加工车间30</v>
          </cell>
        </row>
        <row r="179">
          <cell r="J179" t="str">
            <v>西江镇见潭村白石垇人居环境整治47</v>
          </cell>
        </row>
        <row r="180">
          <cell r="J180" t="str">
            <v>西江镇见潭村购置农业产业加工车间13</v>
          </cell>
        </row>
        <row r="181">
          <cell r="J181" t="str">
            <v>西江镇兰陂村购置农业产业加工车间30</v>
          </cell>
        </row>
        <row r="182">
          <cell r="J182" t="str">
            <v>西江镇南山村月形子人居环境整治33</v>
          </cell>
        </row>
        <row r="183">
          <cell r="J183" t="str">
            <v>西江镇南星村购置农业产业加工车间30</v>
          </cell>
        </row>
        <row r="184">
          <cell r="J184" t="str">
            <v>西江镇南星村、坝子村、石门村、千工村、莲石村、红星村、湾兴村撂荒耕地复垦项目（一）28.8</v>
          </cell>
        </row>
        <row r="185">
          <cell r="J185" t="str">
            <v>西江镇牛睡村烤烟房建设项目47</v>
          </cell>
        </row>
        <row r="186">
          <cell r="J186" t="str">
            <v>西江镇牛睡村烤烟房建设项目28</v>
          </cell>
        </row>
        <row r="187">
          <cell r="J187" t="str">
            <v>西江镇牛睡村购置农业产业加工车间12</v>
          </cell>
        </row>
        <row r="188">
          <cell r="J188" t="str">
            <v>西江镇牛睡村新建综合农事服务中心62.4</v>
          </cell>
        </row>
        <row r="189">
          <cell r="J189" t="str">
            <v>西江镇钦龙村烤烟房维修项目25</v>
          </cell>
        </row>
        <row r="190">
          <cell r="J190" t="str">
            <v>西江镇钦龙村蔬菜产业基地设施建设39</v>
          </cell>
        </row>
        <row r="191">
          <cell r="J191" t="str">
            <v>西江镇钦龙村购置农业产业加工车间36</v>
          </cell>
        </row>
        <row r="192">
          <cell r="J192" t="str">
            <v>西江镇石迳村白莲基地设施建设30</v>
          </cell>
        </row>
        <row r="193">
          <cell r="J193" t="str">
            <v>西江镇西江村人居环境整治项目6.5</v>
          </cell>
        </row>
        <row r="194">
          <cell r="J194" t="str">
            <v>西江镇西江村烤烟房建设项目47</v>
          </cell>
        </row>
        <row r="195">
          <cell r="J195" t="str">
            <v>西江镇西江村购置农业产业加工车间46.5</v>
          </cell>
        </row>
        <row r="196">
          <cell r="J196" t="str">
            <v>西江镇西坑村购置农业产业加工车间30</v>
          </cell>
        </row>
        <row r="197">
          <cell r="J197" t="str">
            <v>西江镇西源村蔬菜产业基地设施建设30</v>
          </cell>
        </row>
        <row r="198">
          <cell r="J198" t="str">
            <v>西江镇西源村、钦龙村、石迳村、饼丘村、兰陂村、大田村、西坑村、南山村、见潭村、背坑村、丰龙村、牛睡村撂荒耕地复垦项目（二）35</v>
          </cell>
        </row>
        <row r="199">
          <cell r="J199" t="str">
            <v>小密乡半迳村购置农业产业加工车间30</v>
          </cell>
        </row>
        <row r="200">
          <cell r="J200" t="str">
            <v>小密乡莲塘村产业发展项目10</v>
          </cell>
        </row>
        <row r="201">
          <cell r="J201" t="str">
            <v>小密乡莲塘村人居环境整治项目20</v>
          </cell>
        </row>
        <row r="202">
          <cell r="J202" t="str">
            <v>小密乡莲塘村新建综合农事服务中心46.4</v>
          </cell>
        </row>
        <row r="203">
          <cell r="J203" t="str">
            <v>小密乡罗田村农业产业发展30</v>
          </cell>
        </row>
        <row r="204">
          <cell r="J204" t="str">
            <v>小密乡罗田村烟叶种植基地配套设施建设3</v>
          </cell>
        </row>
        <row r="205">
          <cell r="J205" t="str">
            <v>小密乡罗田村小密村至罗田村公路破损路面修复工程195</v>
          </cell>
        </row>
        <row r="206">
          <cell r="J206" t="str">
            <v>小密乡杉背村人居环境整治项目18</v>
          </cell>
        </row>
        <row r="207">
          <cell r="J207" t="str">
            <v>小密乡杉背村住房安全建设7</v>
          </cell>
        </row>
        <row r="208">
          <cell r="J208" t="str">
            <v>小密乡杉背村油菜种植基地配套设施建设18</v>
          </cell>
        </row>
        <row r="209">
          <cell r="J209" t="str">
            <v>小密乡杉背村农业产业发展7</v>
          </cell>
        </row>
        <row r="210">
          <cell r="J210" t="str">
            <v>小密乡石背村小密乡住房修缮项目5</v>
          </cell>
        </row>
        <row r="211">
          <cell r="J211" t="str">
            <v>小密乡石背村农田复耕项目3.9</v>
          </cell>
        </row>
        <row r="212">
          <cell r="J212" t="str">
            <v>小密乡小密村产业发展项目14</v>
          </cell>
        </row>
        <row r="213">
          <cell r="J213" t="str">
            <v>小密乡小密村人居环境整治项目47</v>
          </cell>
        </row>
        <row r="214">
          <cell r="J214" t="str">
            <v>小密乡小密村购置农业产业加工车间46</v>
          </cell>
        </row>
        <row r="215">
          <cell r="J215" t="str">
            <v>小密乡小密村、莲塘村、半迳村、杉背村、罗田村、孕龙村农田复耕项目36.1</v>
          </cell>
        </row>
        <row r="216">
          <cell r="J216" t="str">
            <v>小密乡孕龙村产业发展项目6</v>
          </cell>
        </row>
        <row r="217">
          <cell r="J217" t="str">
            <v>小密乡孕龙村产业发展项目12</v>
          </cell>
        </row>
        <row r="218">
          <cell r="J218" t="str">
            <v>小密乡孕龙村住房安全建设12</v>
          </cell>
        </row>
        <row r="219">
          <cell r="J219" t="str">
            <v>晓龙乡高兰村晓龙乡高兰农饮水厂供水管网改造工程47</v>
          </cell>
        </row>
        <row r="220">
          <cell r="J220" t="str">
            <v>晓龙乡高兰村、老屋下村、晓村村、庙背村、田尾村、桂林村、上保村、倒圳村、塘头下村晓龙乡农田复耕项目20</v>
          </cell>
        </row>
        <row r="221">
          <cell r="J221" t="str">
            <v>晓龙乡桂林村桂林村道路硬化25</v>
          </cell>
        </row>
        <row r="222">
          <cell r="J222" t="str">
            <v>晓龙乡桂林村桂林村2023年人居环境整治46</v>
          </cell>
        </row>
        <row r="223">
          <cell r="J223" t="str">
            <v>晓龙乡桂林村桂林村扶贫车间专变安装工程16</v>
          </cell>
        </row>
        <row r="224">
          <cell r="J224" t="str">
            <v>晓龙乡桂林圩安置点购置农业产业车间35.38</v>
          </cell>
        </row>
        <row r="225">
          <cell r="J225" t="str">
            <v>晓龙乡老屋下村白金柚基地45</v>
          </cell>
        </row>
        <row r="226">
          <cell r="J226" t="str">
            <v>晓龙乡老屋下村老屋下村农业机械设备采购26</v>
          </cell>
        </row>
        <row r="227">
          <cell r="J227" t="str">
            <v>晓龙乡老屋下村购置农业产业加工车间35</v>
          </cell>
        </row>
        <row r="228">
          <cell r="J228" t="str">
            <v>晓龙乡老屋下村晓龙乡老屋下村供水管网改造工程47</v>
          </cell>
        </row>
        <row r="229">
          <cell r="J229" t="str">
            <v>晓龙乡上保村上保村农业机械设备采购37</v>
          </cell>
        </row>
        <row r="230">
          <cell r="J230" t="str">
            <v>晓龙乡上保村购置农业产业加工车间13</v>
          </cell>
        </row>
        <row r="231">
          <cell r="J231" t="str">
            <v>晓龙乡塘头下村、田尾村、倒圳村、桂林村桂林红薯加工制作设备147</v>
          </cell>
        </row>
        <row r="232">
          <cell r="J232" t="str">
            <v>晓龙乡圩镇安置点购置农业产业车间35.38</v>
          </cell>
        </row>
        <row r="233">
          <cell r="J233" t="str">
            <v>晓龙乡晓龙村新建综合农事服务中心46.4</v>
          </cell>
        </row>
        <row r="234">
          <cell r="J234" t="str">
            <v>永隆乡案背村、小寨村、益寮村、水洲村肉牛养殖场基础配套设施建设166</v>
          </cell>
        </row>
        <row r="235">
          <cell r="J235" t="str">
            <v>永隆乡水洲村水洲村村庄环境整治项目20</v>
          </cell>
        </row>
        <row r="236">
          <cell r="J236" t="str">
            <v>永隆乡水洲村、
案背村、
井头村、
晓族村农田复垦项目（一）13.8</v>
          </cell>
        </row>
        <row r="237">
          <cell r="J237" t="str">
            <v>永隆乡圩镇安置点购置农业产业车间35.38</v>
          </cell>
        </row>
        <row r="238">
          <cell r="J238" t="str">
            <v>永隆乡小寨村香菇种植建设基地建设24</v>
          </cell>
        </row>
        <row r="239">
          <cell r="J239" t="str">
            <v>永隆乡小寨村永隆乡农饮工程水源提升项目45</v>
          </cell>
        </row>
        <row r="240">
          <cell r="J240" t="str">
            <v>永隆乡晓族村、井头村永隆乡香菇种植建设基地建设40</v>
          </cell>
        </row>
        <row r="241">
          <cell r="J241" t="str">
            <v>永隆乡益寮村益寮村农机购置项目20</v>
          </cell>
        </row>
        <row r="242">
          <cell r="J242" t="str">
            <v>永隆乡益寮村永隆乡益寮农饮工程水源提升项目25</v>
          </cell>
        </row>
        <row r="243">
          <cell r="J243" t="str">
            <v>永隆乡永联村永隆乡农产品交易市场续建项目30</v>
          </cell>
        </row>
        <row r="244">
          <cell r="J244" t="str">
            <v>永隆乡永联村、
益寮村、小寨村农田复垦项目（二）7.36</v>
          </cell>
        </row>
        <row r="245">
          <cell r="J245" t="str">
            <v>右水乡大华村、下寨村、松林村右水乡住房修缮项目6</v>
          </cell>
        </row>
        <row r="246">
          <cell r="J246" t="str">
            <v>右水乡梅寨村、中坝村、田高村、大华村、大庆村、松林村、田丰村农特产品仓储车间建设项目（二期）395</v>
          </cell>
        </row>
        <row r="247">
          <cell r="J247" t="str">
            <v>右水乡田丰村育秧工厂扩建项目30</v>
          </cell>
        </row>
        <row r="248">
          <cell r="J248" t="str">
            <v>右水乡田高村人居环境整治项目25</v>
          </cell>
        </row>
        <row r="249">
          <cell r="J249" t="str">
            <v>右水乡田高村新建综合农事服务中心46</v>
          </cell>
        </row>
        <row r="250">
          <cell r="J250" t="str">
            <v>右水乡圩镇安置点购置农业产业车间35.4</v>
          </cell>
        </row>
        <row r="251">
          <cell r="J251" t="str">
            <v>右水乡下寨村人居环境整治项目40</v>
          </cell>
        </row>
        <row r="252">
          <cell r="J252" t="str">
            <v>右水乡右水村消防水池、粪污收集池和消毒通道及消毒池建设项目100</v>
          </cell>
        </row>
        <row r="253">
          <cell r="J253" t="str">
            <v>右水乡右水村粪污处理间、饲料间及有机肥厂建设项目187</v>
          </cell>
        </row>
        <row r="254">
          <cell r="J254" t="str">
            <v>右水乡右水村寄养栏建设项目325</v>
          </cell>
        </row>
        <row r="255">
          <cell r="J255" t="str">
            <v>右水乡右水村交易栏及隔离栏建设项目260</v>
          </cell>
        </row>
        <row r="256">
          <cell r="J256" t="str">
            <v>右水乡右水村园区道路建设项目370</v>
          </cell>
        </row>
        <row r="257">
          <cell r="J257" t="str">
            <v>右水乡右水村园区给排水及电力配套工程建设项目338</v>
          </cell>
        </row>
        <row r="258">
          <cell r="J258" t="str">
            <v>右水乡右水村园区配套设施建设项目320</v>
          </cell>
        </row>
        <row r="259">
          <cell r="J259" t="str">
            <v>右水乡右水村交易栏、隔离栏屋顶光伏建设项目374</v>
          </cell>
        </row>
        <row r="260">
          <cell r="J260" t="str">
            <v>右水乡右水村寄养栏屋顶光伏建设项目1213</v>
          </cell>
        </row>
        <row r="261">
          <cell r="J261" t="str">
            <v>右水乡右水村寄养栏屋顶光伏建设项目2298</v>
          </cell>
        </row>
        <row r="262">
          <cell r="J262" t="str">
            <v>右水乡右水村、大华村、大庆村、松林村、围背村、下寨村撂荒地翻耕复垦（二）17.9</v>
          </cell>
        </row>
        <row r="263">
          <cell r="J263" t="str">
            <v>右水乡中坝村、田丰村、梅丰村、梅寨村、田高村、田升村撂荒地翻耕复垦（一）14.3</v>
          </cell>
        </row>
        <row r="264">
          <cell r="J264" t="str">
            <v>站塘乡大坝脑村、水明村、 社山坝村、岽背村农田复耕项目（三）10.4</v>
          </cell>
        </row>
        <row r="265">
          <cell r="J265" t="str">
            <v>站塘乡官村村购置农业产业加工车间30</v>
          </cell>
        </row>
        <row r="266">
          <cell r="J266" t="str">
            <v>站塘乡官村村、 官山村、 横岭村、 南坑村农田复耕项目（二）10.5</v>
          </cell>
        </row>
        <row r="267">
          <cell r="J267" t="str">
            <v>站塘乡官山村购置农业产业加工车间45</v>
          </cell>
        </row>
        <row r="268">
          <cell r="J268" t="str">
            <v>站塘乡罗坊村罗坊村农机购买项目12</v>
          </cell>
        </row>
        <row r="269">
          <cell r="J269" t="str">
            <v>站塘乡罗坊村罗坊村新建光伏发电站88</v>
          </cell>
        </row>
        <row r="270">
          <cell r="J270" t="str">
            <v>站塘乡罗坊村新建综合农事服务中心74.8</v>
          </cell>
        </row>
        <row r="271">
          <cell r="J271" t="str">
            <v>站塘乡南坑村、横岭村农机购买项目60</v>
          </cell>
        </row>
        <row r="272">
          <cell r="J272" t="str">
            <v>站塘乡圩镇安置点购置农业产业车间35.4</v>
          </cell>
        </row>
        <row r="273">
          <cell r="J273" t="str">
            <v>站塘乡站塘村站塘村芙蓉凹环境整项目40</v>
          </cell>
        </row>
        <row r="274">
          <cell r="J274" t="str">
            <v>站塘乡站塘村烤烟房修缮项目22</v>
          </cell>
        </row>
        <row r="275">
          <cell r="J275" t="str">
            <v>站塘乡站塘村购置农业产业加工车间33</v>
          </cell>
        </row>
        <row r="276">
          <cell r="J276" t="str">
            <v>站塘乡站塘村购置农业产业加工车间30</v>
          </cell>
        </row>
        <row r="277">
          <cell r="J277" t="str">
            <v>站塘乡站塘村、 罗坊村农田复耕项目（一）6.9</v>
          </cell>
        </row>
        <row r="278">
          <cell r="J278" t="str">
            <v>站塘乡站塘乡各村站塘乡脱贫户房屋修缮项目5</v>
          </cell>
        </row>
        <row r="279">
          <cell r="J279" t="str">
            <v>中村乡小燕村购置农业产业加工车间30</v>
          </cell>
        </row>
        <row r="280">
          <cell r="J280" t="str">
            <v>中村乡小燕村、中联村、半溪村、洋光村、増坑村、中和村中村乡农田复耕项目14</v>
          </cell>
        </row>
        <row r="281">
          <cell r="J281" t="str">
            <v>中村乡洋光村购置农业产业加工车间30</v>
          </cell>
        </row>
        <row r="282">
          <cell r="J282" t="str">
            <v>中村乡增坑村购置农业产业加工车间30</v>
          </cell>
        </row>
        <row r="283">
          <cell r="J283" t="str">
            <v>中村乡中联村农机产业发展项目19.2</v>
          </cell>
        </row>
        <row r="284">
          <cell r="J284" t="str">
            <v>中村乡中联村基础设施综合建设项目49</v>
          </cell>
        </row>
        <row r="285">
          <cell r="J285" t="str">
            <v>中村乡中联村烤房维修改造项目16.8</v>
          </cell>
        </row>
        <row r="286">
          <cell r="J286" t="str">
            <v>中村乡中联村购置农业产业加工车间45</v>
          </cell>
        </row>
        <row r="287">
          <cell r="J287" t="str">
            <v>中村乡中联村新建综合农事服务中心32</v>
          </cell>
        </row>
        <row r="288">
          <cell r="J288" t="str">
            <v>中村乡中联村、半溪村房屋修缮加固项目5</v>
          </cell>
        </row>
        <row r="289">
          <cell r="J289" t="str">
            <v>周田镇大坑村烟叶产业发展（烤烟房续建及附属设施建设）项目34</v>
          </cell>
        </row>
        <row r="290">
          <cell r="J290" t="str">
            <v>周田镇岗脑村紫云山景区民宿建设项目49</v>
          </cell>
        </row>
        <row r="291">
          <cell r="J291" t="str">
            <v>周田镇九二小区安置点购置农业产业车间35.4</v>
          </cell>
        </row>
        <row r="292">
          <cell r="J292" t="str">
            <v>周田镇两新社区安置点购置农业产业车间35.38</v>
          </cell>
        </row>
        <row r="293">
          <cell r="J293" t="str">
            <v>周田镇梅子村周田镇梅子村安置点供水工程48</v>
          </cell>
        </row>
        <row r="294">
          <cell r="J294" t="str">
            <v>周田镇桥塘村粮食产业发展（农田灌溉）项目49.9</v>
          </cell>
        </row>
        <row r="295">
          <cell r="J295" t="str">
            <v>周田镇上官村、高桥村、中桂村、连丰村、长江村、小田村、桥塘村、长田村周田镇北片区耕地撂荒复垦项目41.2</v>
          </cell>
        </row>
        <row r="296">
          <cell r="J296" t="str">
            <v>周田镇上营村农村基础设施建设项目13.2</v>
          </cell>
        </row>
        <row r="297">
          <cell r="J297" t="str">
            <v>周田镇司背村人居环境整治项目50</v>
          </cell>
        </row>
        <row r="298">
          <cell r="J298" t="str">
            <v>周田镇下营村新建综合农事服务中心79.2</v>
          </cell>
        </row>
        <row r="299">
          <cell r="J299" t="str">
            <v>周田镇寨下村果蔬产业基地基础设施建设项目30</v>
          </cell>
        </row>
        <row r="300">
          <cell r="J300" t="str">
            <v>周田镇长江村购置农业产业加工车间13</v>
          </cell>
        </row>
        <row r="301">
          <cell r="J301" t="str">
            <v>周田镇长江村粮食产业发展（农田灌溉）项目12</v>
          </cell>
        </row>
        <row r="302">
          <cell r="J302" t="str">
            <v>周田镇中桂村梅山畲族水渠建设项目20</v>
          </cell>
        </row>
        <row r="303">
          <cell r="J303" t="str">
            <v>周田镇周田村、河墩村、司背村、寨下村、上营村、半岗村、梅子村、大坑村、岗脑村、三坑村、杨梅村、新圩村周田镇南片区耕地撂荒复垦项目37.5</v>
          </cell>
        </row>
        <row r="304">
          <cell r="J304" t="str">
            <v>周田镇周田镇各村脱贫户及三类人员住房修缮项目10</v>
          </cell>
        </row>
        <row r="305">
          <cell r="J305" t="str">
            <v>珠兰乡祠堂下村购置农业产业加工车间28.5</v>
          </cell>
        </row>
        <row r="306">
          <cell r="J306" t="str">
            <v>珠兰乡祠堂下村购置农业产业加工车间24.5</v>
          </cell>
        </row>
        <row r="307">
          <cell r="J307" t="str">
            <v>珠兰乡大西坝村购置农业产业加工车间15</v>
          </cell>
        </row>
        <row r="308">
          <cell r="J308" t="str">
            <v>珠兰乡大西坝村、南寨村、杉坑村、珠兰村、怀仁村农田复耕项目（二）11.62</v>
          </cell>
        </row>
        <row r="309">
          <cell r="J309" t="str">
            <v>珠兰乡河陂村珠兰乡河陂村供水工程65</v>
          </cell>
        </row>
        <row r="310">
          <cell r="J310" t="str">
            <v>珠兰乡上照村上村、李山岭人居环境整治10</v>
          </cell>
        </row>
        <row r="311">
          <cell r="J311" t="str">
            <v>珠兰乡上照村购置农业产业加工车间40</v>
          </cell>
        </row>
        <row r="312">
          <cell r="J312" t="str">
            <v>珠兰乡下照村龙颈小组农事服务中心光伏发电50</v>
          </cell>
        </row>
        <row r="313">
          <cell r="J313" t="str">
            <v>珠兰乡下照村蔗坪小组产业发展道路30</v>
          </cell>
        </row>
        <row r="314">
          <cell r="J314" t="str">
            <v>珠兰乡下照村新建综合农事服务中心48</v>
          </cell>
        </row>
        <row r="315">
          <cell r="J315" t="str">
            <v>珠兰乡下照村、祠堂下村、雁湖村、杉坑村、大西坝村下照村、祠堂下村、雁湖村、杉坑村、大西坝村农机购置122</v>
          </cell>
        </row>
        <row r="316">
          <cell r="J316" t="str">
            <v>珠兰乡下照村、上照村、祠堂下村、河坡村、龙车村、雁湖村、芳园村、迳口村农田复耕项目（一）16</v>
          </cell>
        </row>
        <row r="317">
          <cell r="J317" t="str">
            <v>珠兰乡珠兰村人居环境整治20</v>
          </cell>
        </row>
        <row r="318">
          <cell r="J318" t="str">
            <v>珠兰乡珠兰村购置农业产业加工车间80</v>
          </cell>
        </row>
        <row r="319">
          <cell r="J319" t="str">
            <v>庄埠乡禾坪下村黄元米果产业加工车间项目45</v>
          </cell>
        </row>
        <row r="320">
          <cell r="J320" t="str">
            <v>庄埠乡禾坪下村黄元米果产业基础设施建设项目15</v>
          </cell>
        </row>
        <row r="321">
          <cell r="J321" t="str">
            <v>庄埠乡下基村购置农业产业加工车间30</v>
          </cell>
        </row>
        <row r="322">
          <cell r="J322" t="str">
            <v>庄埠乡下基村下基、禾坪下等各村脱贫户及“三类人员”等住房修缮项目6</v>
          </cell>
        </row>
        <row r="323">
          <cell r="J323" t="str">
            <v>庄埠乡寨富村寨富村举口片区周边环境整治项目48</v>
          </cell>
        </row>
        <row r="324">
          <cell r="J324" t="str">
            <v>庄埠乡寨富村寨富村山塘坪屋场环境整治建设项目32</v>
          </cell>
        </row>
        <row r="325">
          <cell r="J325" t="str">
            <v>庄埠乡寨富村寨富村屋顶光伏电站建设项目35</v>
          </cell>
        </row>
        <row r="326">
          <cell r="J326" t="str">
            <v>庄埠乡寨富村农机购置项目二15</v>
          </cell>
        </row>
        <row r="327">
          <cell r="J327" t="str">
            <v>庄埠乡寨富村寨富村茶产业排灌站基础设施建设项目30</v>
          </cell>
        </row>
        <row r="328">
          <cell r="J328" t="str">
            <v>庄埠乡寨富村购置农业产业加工车间8</v>
          </cell>
        </row>
        <row r="329">
          <cell r="J329" t="str">
            <v>庄埠乡寨富村购置农业产业加工车间46</v>
          </cell>
        </row>
        <row r="330">
          <cell r="J330" t="str">
            <v>庄埠乡庄埠村新屋口周边环境整治及基础设施项目26</v>
          </cell>
        </row>
        <row r="331">
          <cell r="J331" t="str">
            <v>庄埠乡庄埠村岗塘背周边环境整治项目21</v>
          </cell>
        </row>
        <row r="332">
          <cell r="J332" t="str">
            <v>庄埠乡庄埠村烤烟房及配套基础设施建设项目32</v>
          </cell>
        </row>
        <row r="333">
          <cell r="J333" t="str">
            <v>庄埠乡庄埠村农机购置项目一47</v>
          </cell>
        </row>
        <row r="334">
          <cell r="J334" t="str">
            <v>庄埠乡庄埠村庄埠乡机械化综合农事服务中心48.8</v>
          </cell>
        </row>
        <row r="335">
          <cell r="J335" t="str">
            <v>庄埠乡庄埠村、下基村、寨富村、禾坪下村、樟坑村、正坑村庄埠村等各村农田复耕项目19.1</v>
          </cell>
        </row>
        <row r="336">
          <cell r="J336" t="str">
            <v>庄口镇白沙村白沙桥头人居环境整治项目10</v>
          </cell>
        </row>
        <row r="337">
          <cell r="J337" t="str">
            <v>庄口镇大排村蔬菜产业发展项目10</v>
          </cell>
        </row>
        <row r="338">
          <cell r="J338" t="str">
            <v>庄口镇大排村住房漏水整修项目20</v>
          </cell>
        </row>
        <row r="339">
          <cell r="J339" t="str">
            <v>庄口镇黄冠村、黄雷村加工设备购置项目70</v>
          </cell>
        </row>
        <row r="340">
          <cell r="J340" t="str">
            <v>庄口镇黄冠村下井塘人居环境整治项目19</v>
          </cell>
        </row>
        <row r="341">
          <cell r="J341" t="str">
            <v>庄口镇黄雷村农业产业发展农机设备购置项目90</v>
          </cell>
        </row>
        <row r="342">
          <cell r="J342" t="str">
            <v>庄口镇黄雷村蘑菇产业基地续建项目20</v>
          </cell>
        </row>
        <row r="343">
          <cell r="J343" t="str">
            <v>庄口镇黄雷村黄雷村人居环境整治项目32</v>
          </cell>
        </row>
        <row r="344">
          <cell r="J344" t="str">
            <v>庄口镇黄雷村庄口镇黄雷村鹅形坑供水工程20</v>
          </cell>
        </row>
        <row r="345">
          <cell r="J345" t="str">
            <v>庄口镇黄沙村庄口镇黄沙农饮水厂管网改造延伸项目30</v>
          </cell>
        </row>
        <row r="346">
          <cell r="J346" t="str">
            <v>庄口镇洛口村、黄冠村新建综合农事服务中心95.4</v>
          </cell>
        </row>
        <row r="347">
          <cell r="J347" t="str">
            <v>庄口镇洛口村、龙化村、小坝村、黄冠村、大陂村、黄雷村、农田复耕项目（一）20.62</v>
          </cell>
        </row>
        <row r="348">
          <cell r="J348" t="str">
            <v>庄口镇洛口村、小坝村洛口村农产品加工基地建设项目48</v>
          </cell>
        </row>
        <row r="349">
          <cell r="J349" t="str">
            <v>庄口镇全镇12个村脱贫户、三类人群住房、保障房修缮维护10</v>
          </cell>
        </row>
        <row r="350">
          <cell r="J350" t="str">
            <v>庄口镇上芦村上芦村农产业标准化生产基地建设项目20</v>
          </cell>
        </row>
        <row r="351">
          <cell r="J351" t="str">
            <v>庄口镇上芦村上芦坝人居环境整治项目32</v>
          </cell>
        </row>
        <row r="352">
          <cell r="J352" t="str">
            <v>庄口镇上芦村购置农业产业加工车间12</v>
          </cell>
        </row>
        <row r="353">
          <cell r="J353" t="str">
            <v>庄口镇上芦村庄口镇上芦村农饮水厂改造提升工程10.5</v>
          </cell>
        </row>
        <row r="354">
          <cell r="J354" t="str">
            <v>庄口镇下芦村购置农业产业加工车间30</v>
          </cell>
        </row>
        <row r="355">
          <cell r="J355" t="str">
            <v>庄口镇下芦村、禾坑村、白沙村、上芦村、大排村、农田复耕项目（二）14.32</v>
          </cell>
        </row>
        <row r="356">
          <cell r="J356" t="str">
            <v>庄口镇小坝村住房漏水整修项目5</v>
          </cell>
        </row>
        <row r="357">
          <cell r="J357" t="str">
            <v>庄口镇小坝村购置农业产业加工车间7</v>
          </cell>
        </row>
        <row r="358">
          <cell r="J358" t="str">
            <v>洞头乡官丰村乳鸽养殖基地建设项目30</v>
          </cell>
        </row>
        <row r="359">
          <cell r="J359" t="str">
            <v>西江镇河背村大屋家小组人居环境整治项目16</v>
          </cell>
        </row>
        <row r="360">
          <cell r="J360" t="str">
            <v>西江镇河背村河背村灌溉水利设施建设项目27</v>
          </cell>
        </row>
        <row r="361">
          <cell r="J361" t="str">
            <v>清溪乡清溪村购置农业产业加工车间100</v>
          </cell>
        </row>
        <row r="362">
          <cell r="J362" t="str">
            <v>清溪乡高坑村购置农业产业加工车间30</v>
          </cell>
        </row>
        <row r="363">
          <cell r="J363" t="str">
            <v>清溪乡青峰村购置农业产业加工车间30</v>
          </cell>
        </row>
        <row r="364">
          <cell r="J364" t="str">
            <v>筠门岭镇门岭村门岭村浆砌石挡土墙48</v>
          </cell>
        </row>
        <row r="365">
          <cell r="J365" t="str">
            <v>筠门岭镇门岭村门岭村排污排水管道建设15</v>
          </cell>
        </row>
        <row r="366">
          <cell r="J366" t="str">
            <v>小密乡小密村农机购置项目100</v>
          </cell>
        </row>
        <row r="367">
          <cell r="J367" t="str">
            <v>小密乡小密村产业发展项目140</v>
          </cell>
        </row>
        <row r="368">
          <cell r="J368" t="str">
            <v>白鹅乡丹坑村谷物烘干设备购置30</v>
          </cell>
        </row>
        <row r="369">
          <cell r="J369" t="str">
            <v>周田镇半岗、岗脑、司背、寨下、小田、上营村烤烟房修缮项目49.8</v>
          </cell>
        </row>
        <row r="370">
          <cell r="J370" t="str">
            <v>麻州镇齐心村农事服务中心设备采购项目46</v>
          </cell>
        </row>
        <row r="371">
          <cell r="J371" t="str">
            <v>麻州镇齐心村新建综合农事服务中心162</v>
          </cell>
        </row>
        <row r="372">
          <cell r="J372" t="str">
            <v>麻州镇麻州村陈屋组环境整治项目建设45</v>
          </cell>
        </row>
        <row r="373">
          <cell r="J373" t="str">
            <v>麻州镇湘江村九子墓人居环境整治项目30</v>
          </cell>
        </row>
        <row r="374">
          <cell r="J374" t="str">
            <v>麻州镇湘江村大厅下人居环境整治项目30</v>
          </cell>
        </row>
        <row r="375">
          <cell r="J375" t="str">
            <v>庄口镇黄雷村鹅形坑小微饮水提升工程20</v>
          </cell>
        </row>
        <row r="376">
          <cell r="J376" t="str">
            <v>各乡镇全县脱贫户，边缘易致贫户、突发严重困难户（未消除风险）自主发展产业到户奖补1540</v>
          </cell>
        </row>
        <row r="377">
          <cell r="J377" t="str">
            <v>各乡镇全县脱贫户，边缘易致贫户、突发严重困难户（未消除风险）庭院经济发展奖补180</v>
          </cell>
        </row>
        <row r="378">
          <cell r="J378" t="str">
            <v>白鹅乡狮子村购置农业产业加工车间40</v>
          </cell>
        </row>
        <row r="379">
          <cell r="J379" t="str">
            <v>洞头乡官丰村购置农业产业加工车间40</v>
          </cell>
        </row>
        <row r="380">
          <cell r="J380" t="str">
            <v>富城乡林珠村购置农业产业加工车间40</v>
          </cell>
        </row>
        <row r="381">
          <cell r="J381" t="str">
            <v>高排乡团龙村购置农业产业加工车间40</v>
          </cell>
        </row>
        <row r="382">
          <cell r="J382" t="str">
            <v>筠门岭镇芙蓉村购置农业产业加工车间40</v>
          </cell>
        </row>
        <row r="383">
          <cell r="J383" t="str">
            <v>麻州镇下堡村购置农业产业加工车间40</v>
          </cell>
        </row>
        <row r="384">
          <cell r="J384" t="str">
            <v>清溪乡高坑村购置农业产业加工车间40</v>
          </cell>
        </row>
        <row r="385">
          <cell r="J385" t="str">
            <v>文武坝镇水口村购置农业产业加工车间40</v>
          </cell>
        </row>
        <row r="386">
          <cell r="J386" t="str">
            <v>西江镇饼丘村购置农业产业加工车间40</v>
          </cell>
        </row>
        <row r="387">
          <cell r="J387" t="str">
            <v>小密乡半迳村购置农业产业加工车间40</v>
          </cell>
        </row>
        <row r="388">
          <cell r="J388" t="str">
            <v>晓龙乡上保村购置农业产业加工车间40</v>
          </cell>
        </row>
        <row r="389">
          <cell r="J389" t="str">
            <v>永隆乡水洲村购置农业产业加工车间40</v>
          </cell>
        </row>
        <row r="390">
          <cell r="J390" t="str">
            <v>右水乡中坝村购置农业产业加工车间40</v>
          </cell>
        </row>
        <row r="391">
          <cell r="J391" t="str">
            <v>站塘乡官山村购置农业产业加工车间40</v>
          </cell>
        </row>
        <row r="392">
          <cell r="J392" t="str">
            <v>中村乡小燕村购置农业产业加工车间40</v>
          </cell>
        </row>
        <row r="393">
          <cell r="J393" t="str">
            <v>周田镇桥塘村购置农业产业加工车间40</v>
          </cell>
        </row>
        <row r="394">
          <cell r="J394" t="str">
            <v>珠兰乡大西坝村购置农业产业加工车间40</v>
          </cell>
        </row>
        <row r="395">
          <cell r="J395" t="str">
            <v>庄埠乡寨富村购置农业产业加工车间40</v>
          </cell>
        </row>
        <row r="396">
          <cell r="J396" t="str">
            <v>庄口镇黄雷村购置农业产业加工车间40</v>
          </cell>
        </row>
        <row r="397">
          <cell r="J397" t="str">
            <v>小密乡小密村村级养殖场建设项目100</v>
          </cell>
        </row>
        <row r="398">
          <cell r="J398" t="str">
            <v>高排乡云雷村果业基地建设项目100</v>
          </cell>
        </row>
        <row r="399">
          <cell r="J399" t="str">
            <v>永隆乡小寨村产业基地基础设施项目20</v>
          </cell>
        </row>
        <row r="400">
          <cell r="J400" t="str">
            <v>庄埠乡寨富村肉牛产业基地产业路建设项目22</v>
          </cell>
        </row>
        <row r="401">
          <cell r="J401" t="str">
            <v>西江镇钦龙村松山背至野猪坪道路项目220</v>
          </cell>
        </row>
        <row r="402">
          <cell r="J402" t="str">
            <v>洞头乡洞头畲族村、洞下村洞头乡乳鸽养殖基地建设15</v>
          </cell>
        </row>
        <row r="403">
          <cell r="J403" t="str">
            <v>城市社区贡江社区公共基础设施提升项目14.5</v>
          </cell>
        </row>
        <row r="404">
          <cell r="J404" t="str">
            <v>城市社区城北社区公共基础设施提升项目18.5</v>
          </cell>
        </row>
        <row r="405">
          <cell r="J405" t="str">
            <v>清溪乡居委会安置点环境提升项目20</v>
          </cell>
        </row>
        <row r="406">
          <cell r="J406" t="str">
            <v>晓龙乡桂林村桂林安置点道路硬化项目13</v>
          </cell>
        </row>
        <row r="407">
          <cell r="J407" t="str">
            <v>麻州镇齐心村肉牛养殖基地100</v>
          </cell>
        </row>
        <row r="408">
          <cell r="J408" t="str">
            <v>筠门岭镇羊角村购置农业产业加工车间50</v>
          </cell>
        </row>
        <row r="409">
          <cell r="J409" t="str">
            <v>文武坝镇山新村购置农业产业加工车间50</v>
          </cell>
        </row>
        <row r="410">
          <cell r="J410" t="str">
            <v>庄口镇龙化村购置农业产业加工车间50</v>
          </cell>
        </row>
        <row r="411">
          <cell r="J411" t="str">
            <v>珠兰乡大西坝村购置农业产业加工车间50</v>
          </cell>
        </row>
        <row r="412">
          <cell r="J412" t="str">
            <v>白鹅乡角屋村购置农业产业加工车间50</v>
          </cell>
        </row>
        <row r="413">
          <cell r="J413" t="str">
            <v>珠兰乡南寨村购置农业产业加工车间5</v>
          </cell>
        </row>
        <row r="414">
          <cell r="J414" t="str">
            <v>庄埠乡樟坑村购置农业产业加工车间5</v>
          </cell>
        </row>
        <row r="415">
          <cell r="J415" t="str">
            <v>西江镇湾兴村购置农业产业加工车间5</v>
          </cell>
        </row>
        <row r="416">
          <cell r="J416" t="str">
            <v>永隆乡永联村购置农业产业加工车间5</v>
          </cell>
        </row>
        <row r="417">
          <cell r="J417" t="str">
            <v>晓龙乡晓龙村红薯育苗温室大棚31</v>
          </cell>
        </row>
        <row r="418">
          <cell r="J418" t="str">
            <v>晓龙乡晓龙村蔬菜大棚49</v>
          </cell>
        </row>
        <row r="419">
          <cell r="J419" t="str">
            <v>庄口镇洛口村农产品加工仓储建设项目22</v>
          </cell>
        </row>
        <row r="420">
          <cell r="J420" t="str">
            <v>庄口镇龙化村农产品加工基地建设项目48</v>
          </cell>
        </row>
        <row r="421">
          <cell r="J421" t="str">
            <v>庄埠乡庄埠村收割机购置项目28.33</v>
          </cell>
        </row>
        <row r="422">
          <cell r="J422" t="str">
            <v>中村乡洋光村林下产业项目32</v>
          </cell>
        </row>
        <row r="423">
          <cell r="J423" t="str">
            <v>右水乡围背村农产品展销平台30</v>
          </cell>
        </row>
        <row r="424">
          <cell r="J424" t="str">
            <v>筠门岭镇门岭村农特产销售中心20</v>
          </cell>
        </row>
        <row r="425">
          <cell r="J425" t="str">
            <v>筠门岭镇羊角村果业产业种植基地建设项目100</v>
          </cell>
        </row>
        <row r="426">
          <cell r="J426" t="str">
            <v>珠兰乡祠堂下村祠堂下村小田口组产业路45</v>
          </cell>
        </row>
        <row r="427">
          <cell r="J427" t="str">
            <v>珠兰乡祠堂下村祠堂下村永丰组产业路20</v>
          </cell>
        </row>
        <row r="428">
          <cell r="J428" t="str">
            <v>白鹅乡梓坑村购置农业产业加工车间100</v>
          </cell>
        </row>
        <row r="429">
          <cell r="J429" t="str">
            <v>筠门岭镇羊角村道路基础设施建设项目35</v>
          </cell>
        </row>
        <row r="430">
          <cell r="J430" t="str">
            <v>筠门岭镇羊角村排水排污基础设施建设项目25</v>
          </cell>
        </row>
        <row r="431">
          <cell r="J431" t="str">
            <v>筠门岭镇羊角村新建光伏电站项目40</v>
          </cell>
        </row>
        <row r="432">
          <cell r="J432" t="str">
            <v>右水乡围背村购置农业产业加工车间5</v>
          </cell>
        </row>
        <row r="433">
          <cell r="J433" t="str">
            <v>周田镇大坑村、岗脑村、上营村、长江村、司背村、桥塘村、半岗村、新圩村、中桂村、梅子村肉牛养殖基地建设项目387</v>
          </cell>
        </row>
        <row r="434">
          <cell r="J434" t="str">
            <v>周田镇岗脑村、上官村分布式光伏发电项目98</v>
          </cell>
        </row>
        <row r="435">
          <cell r="J435" t="str">
            <v>庄口镇大陂村鸵鸟养殖基地建设项目40</v>
          </cell>
        </row>
        <row r="436">
          <cell r="J436" t="str">
            <v>周田镇上坝村、高桥村、三坑村、杨梅村、长田村分布式光伏发电项目200</v>
          </cell>
        </row>
        <row r="437">
          <cell r="J437" t="str">
            <v>白鹅乡中心村、河迳村白鹅小流域果园水土保持治理105</v>
          </cell>
        </row>
        <row r="438">
          <cell r="J438" t="str">
            <v>白鹅乡中心村白鹅小流域（中心村）治理197</v>
          </cell>
        </row>
        <row r="439">
          <cell r="J439" t="str">
            <v>各乡镇243个行政村会昌县赣南脐橙水肥一体化建设项目280</v>
          </cell>
        </row>
        <row r="440">
          <cell r="J440" t="str">
            <v>各乡镇243个行政村农村分散式供水水质检测60</v>
          </cell>
        </row>
        <row r="441">
          <cell r="J441" t="str">
            <v>白鹅乡梓坑村供水提升工程278</v>
          </cell>
        </row>
        <row r="442">
          <cell r="J442" t="str">
            <v>西江镇千工村、饼坵村西江镇贝贝小南瓜示范基地基础设施改造提升49</v>
          </cell>
        </row>
        <row r="443">
          <cell r="J443" t="str">
            <v>庄口镇大排村庄口镇贝贝小南瓜示范基地基础设施改造提升37.8</v>
          </cell>
        </row>
        <row r="444">
          <cell r="J444" t="str">
            <v>庄埠乡寨富村庄埠乡蔬菜农场项目30</v>
          </cell>
        </row>
        <row r="445">
          <cell r="J445" t="str">
            <v>小密乡莲塘村小密乡蔬菜、柑橘农场项目48.2</v>
          </cell>
        </row>
        <row r="446">
          <cell r="J446" t="str">
            <v>右水乡田高村、围背村右水乡贝贝小南瓜示范基地基础设施改造提升29.04</v>
          </cell>
        </row>
        <row r="447">
          <cell r="J447" t="str">
            <v>珠兰乡上照村珠兰乡贝贝小南瓜示范基地基础设施改造提升28</v>
          </cell>
        </row>
        <row r="448">
          <cell r="J448" t="str">
            <v>周田镇小田村、下营村周田镇蔬菜农场项目30</v>
          </cell>
        </row>
        <row r="449">
          <cell r="J449" t="str">
            <v>筠门岭镇州场村、下阳村、元兴村筠门岭镇贝贝小南瓜示范基地基础设施改造提升33</v>
          </cell>
        </row>
        <row r="450">
          <cell r="J450" t="str">
            <v>文武坝镇凉舟村文武坝镇贝贝小南瓜示范基地基础设施改造提升30</v>
          </cell>
        </row>
        <row r="451">
          <cell r="J451" t="str">
            <v>筠门岭镇羊角村种养田园综合体建设项目100</v>
          </cell>
        </row>
        <row r="452">
          <cell r="J452" t="str">
            <v>庄埠乡寨富村肉牛产业基地项目250</v>
          </cell>
        </row>
        <row r="453">
          <cell r="J453" t="str">
            <v>周田镇大坑、河墩、岗脑村肉牛产业基地附属设施建设项目200</v>
          </cell>
        </row>
        <row r="454">
          <cell r="J454" t="str">
            <v>庄口镇大陂村鸵鸟养殖基地配套设施建设40</v>
          </cell>
        </row>
        <row r="455">
          <cell r="J455" t="str">
            <v>高排乡各村烤房维修项目30</v>
          </cell>
        </row>
        <row r="456">
          <cell r="J456" t="str">
            <v>麻州镇齐心村农机设备购置项目265</v>
          </cell>
        </row>
        <row r="457">
          <cell r="J457" t="str">
            <v>筠门岭镇羊角村购置农业产业加工车间9</v>
          </cell>
        </row>
        <row r="458">
          <cell r="J458" t="str">
            <v>文武坝镇山新村购置农业产业加工车间9</v>
          </cell>
        </row>
        <row r="459">
          <cell r="J459" t="str">
            <v>庄口镇龙化村购置农业产业加工车间9</v>
          </cell>
        </row>
        <row r="460">
          <cell r="J460" t="str">
            <v>珠兰乡大西坝村购置农业产业加工车间9</v>
          </cell>
        </row>
        <row r="461">
          <cell r="J461" t="str">
            <v>白鹅乡角屋村购置农业产业加工车间9</v>
          </cell>
        </row>
        <row r="462">
          <cell r="J462" t="str">
            <v>麻州镇麻州村购置购置农业产业车间33</v>
          </cell>
        </row>
        <row r="463">
          <cell r="J463" t="str">
            <v>文武坝镇凉舟村购置购置农业产业车间33</v>
          </cell>
        </row>
        <row r="464">
          <cell r="J464" t="str">
            <v>西江镇河背村购置购置农业产业车间23</v>
          </cell>
        </row>
        <row r="465">
          <cell r="J465" t="str">
            <v>西江镇牛睡村购置购置农业产业车间21</v>
          </cell>
        </row>
        <row r="466">
          <cell r="J466" t="str">
            <v>周田镇岗脑村购置购置农业产业车间33</v>
          </cell>
        </row>
        <row r="467">
          <cell r="J467" t="str">
            <v>周田镇司背村购置购置农业产业车间34</v>
          </cell>
        </row>
        <row r="468">
          <cell r="J468" t="str">
            <v>庄口镇上芦村购置购置农业产业车间21</v>
          </cell>
        </row>
        <row r="469">
          <cell r="J469" t="str">
            <v>永隆乡小寨村购置购置农业产业车间33</v>
          </cell>
        </row>
        <row r="470">
          <cell r="J470" t="str">
            <v>永隆乡益寮村购置购置农业产业车间33</v>
          </cell>
        </row>
        <row r="471">
          <cell r="J471" t="str">
            <v>富城乡桂坑村购置购置农业产业车间33</v>
          </cell>
        </row>
        <row r="472">
          <cell r="J472" t="str">
            <v>富城乡泮塘村购置购置农业产业车间33</v>
          </cell>
        </row>
        <row r="473">
          <cell r="J473" t="str">
            <v>站塘乡罗坊村购置购置农业产业车间33</v>
          </cell>
        </row>
        <row r="474">
          <cell r="J474" t="str">
            <v>洞头乡下东坑村购置购置农业产业车间33</v>
          </cell>
        </row>
        <row r="475">
          <cell r="J475" t="str">
            <v>庄埠乡庄埠村购置购置农业产业车间33</v>
          </cell>
        </row>
        <row r="476">
          <cell r="J476" t="str">
            <v>小密乡杉背村购置购置农业产业车间33</v>
          </cell>
        </row>
        <row r="477">
          <cell r="J477" t="str">
            <v>白鹅乡白鹅村购置购置农业产业车间33</v>
          </cell>
        </row>
        <row r="478">
          <cell r="J478" t="str">
            <v>右水乡梅寨村购置购置农业产业车间33</v>
          </cell>
        </row>
        <row r="479">
          <cell r="J479" t="str">
            <v>高排乡山口村购置购置农业产业车间11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产业发展_40" displayName="产业发展_40" ref="A1:H6" totalsRowShown="0">
  <tableColumns count="8">
    <tableColumn id="1" name="产业发展" dataDxfId="0"/>
    <tableColumn id="2" name="就业项目" dataDxfId="1"/>
    <tableColumn id="3" name="乡村建设行动" dataDxfId="2"/>
    <tableColumn id="4" name="易地搬迁后扶" dataDxfId="3"/>
    <tableColumn id="5" name="巩固三保障成果" dataDxfId="4"/>
    <tableColumn id="6" name="乡村治理和精神文明建设" dataDxfId="5"/>
    <tableColumn id="7" name="项目管理费" dataDxfId="6"/>
    <tableColumn id="8" name="其他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22"/>
  <sheetViews>
    <sheetView tabSelected="1" zoomScale="66" zoomScaleNormal="66" topLeftCell="A10" workbookViewId="0">
      <selection activeCell="L17" sqref="L17"/>
    </sheetView>
  </sheetViews>
  <sheetFormatPr defaultColWidth="9" defaultRowHeight="13.5"/>
  <cols>
    <col min="1" max="1" width="5.88333333333333" style="14" customWidth="1"/>
    <col min="2" max="2" width="12" style="14" customWidth="1"/>
    <col min="3" max="3" width="25.5" style="14" customWidth="1"/>
    <col min="4" max="4" width="12" style="14" customWidth="1"/>
    <col min="5" max="5" width="10.8833333333333" style="14" customWidth="1"/>
    <col min="6" max="6" width="8.38333333333333" style="14" customWidth="1"/>
    <col min="7" max="7" width="8.38333333333333" style="15" customWidth="1"/>
    <col min="8" max="8" width="8.69166666666667" style="15" customWidth="1"/>
    <col min="9" max="9" width="11.25" style="15" customWidth="1"/>
    <col min="10" max="11" width="25.375" style="15" customWidth="1"/>
    <col min="12" max="12" width="64.1333333333333" style="15" customWidth="1"/>
    <col min="13" max="13" width="11.1666666666667" style="14" customWidth="1"/>
    <col min="14" max="14" width="13.6333333333333" style="14" customWidth="1"/>
    <col min="15" max="15" width="10.7916666666667" style="14" customWidth="1"/>
    <col min="16" max="16" width="10.7833333333333" style="14" customWidth="1"/>
    <col min="17" max="17" width="7" style="14" customWidth="1"/>
    <col min="18" max="18" width="8" style="14" customWidth="1"/>
    <col min="19" max="19" width="13.25" style="14" customWidth="1"/>
    <col min="20" max="20" width="11.0416666666667" style="15" customWidth="1"/>
    <col min="21" max="21" width="11.95" style="15" customWidth="1"/>
    <col min="22" max="22" width="12.8583333333333" style="15" customWidth="1"/>
    <col min="23" max="23" width="13.3833333333333" style="14" customWidth="1"/>
    <col min="24" max="24" width="13.75" style="14" customWidth="1"/>
    <col min="25" max="25" width="12.3083333333333" style="15" customWidth="1"/>
    <col min="26" max="26" width="55.8583333333333" style="15" customWidth="1"/>
    <col min="27" max="27" width="42.025" style="16" customWidth="1"/>
    <col min="28" max="29" width="11.6333333333333" style="14" customWidth="1"/>
    <col min="30" max="30" width="10.8833333333333" style="14" customWidth="1"/>
    <col min="31" max="31" width="10.3833333333333" style="17" customWidth="1"/>
    <col min="32" max="33" width="10.8833333333333" style="17" customWidth="1"/>
    <col min="34" max="34" width="11.6333333333333" style="17" customWidth="1"/>
    <col min="35" max="35" width="9" style="15"/>
    <col min="36" max="36" width="10.375" style="15"/>
    <col min="37" max="37" width="9" style="15"/>
    <col min="38" max="38" width="10.375" style="15"/>
    <col min="39" max="16384" width="9" style="15"/>
  </cols>
  <sheetData>
    <row r="1" ht="32.1" customHeight="1" spans="1:2">
      <c r="A1" s="18" t="s">
        <v>0</v>
      </c>
      <c r="B1" s="19"/>
    </row>
    <row r="2" ht="59" customHeight="1" spans="1:34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31"/>
      <c r="AF2" s="31"/>
      <c r="AG2" s="31"/>
      <c r="AH2" s="31"/>
    </row>
    <row r="3" s="11" customFormat="1" ht="57" customHeight="1" spans="1:34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/>
      <c r="H3" s="21"/>
      <c r="I3" s="21"/>
      <c r="J3" s="21"/>
      <c r="K3" s="21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21" t="s">
        <v>13</v>
      </c>
      <c r="R3" s="21" t="s">
        <v>14</v>
      </c>
      <c r="S3" s="21"/>
      <c r="T3" s="21" t="s">
        <v>15</v>
      </c>
      <c r="U3" s="21"/>
      <c r="V3" s="21"/>
      <c r="W3" s="21" t="s">
        <v>16</v>
      </c>
      <c r="X3" s="21"/>
      <c r="Y3" s="21"/>
      <c r="Z3" s="21" t="s">
        <v>17</v>
      </c>
      <c r="AA3" s="32"/>
      <c r="AB3" s="21"/>
      <c r="AC3" s="21"/>
      <c r="AD3" s="21"/>
      <c r="AE3" s="21" t="s">
        <v>18</v>
      </c>
      <c r="AF3" s="21"/>
      <c r="AG3" s="21"/>
      <c r="AH3" s="21" t="s">
        <v>19</v>
      </c>
    </row>
    <row r="4" s="12" customFormat="1" ht="87.95" customHeight="1" spans="1:34">
      <c r="A4" s="21"/>
      <c r="B4" s="21"/>
      <c r="C4" s="21"/>
      <c r="D4" s="21"/>
      <c r="E4" s="21"/>
      <c r="F4" s="21" t="s">
        <v>20</v>
      </c>
      <c r="G4" s="21" t="s">
        <v>21</v>
      </c>
      <c r="H4" s="21" t="s">
        <v>22</v>
      </c>
      <c r="I4" s="21" t="s">
        <v>23</v>
      </c>
      <c r="J4" s="21"/>
      <c r="K4" s="21"/>
      <c r="L4" s="21"/>
      <c r="M4" s="21"/>
      <c r="N4" s="21"/>
      <c r="O4" s="21"/>
      <c r="P4" s="21"/>
      <c r="Q4" s="21"/>
      <c r="R4" s="21" t="s">
        <v>24</v>
      </c>
      <c r="S4" s="21" t="s">
        <v>25</v>
      </c>
      <c r="T4" s="21" t="s">
        <v>26</v>
      </c>
      <c r="U4" s="21" t="s">
        <v>27</v>
      </c>
      <c r="V4" s="21" t="s">
        <v>28</v>
      </c>
      <c r="W4" s="21" t="s">
        <v>29</v>
      </c>
      <c r="X4" s="21" t="s">
        <v>30</v>
      </c>
      <c r="Y4" s="33" t="s">
        <v>31</v>
      </c>
      <c r="Z4" s="21" t="s">
        <v>32</v>
      </c>
      <c r="AA4" s="21" t="s">
        <v>33</v>
      </c>
      <c r="AB4" s="21" t="s">
        <v>34</v>
      </c>
      <c r="AC4" s="21" t="s">
        <v>35</v>
      </c>
      <c r="AD4" s="21" t="s">
        <v>36</v>
      </c>
      <c r="AE4" s="21" t="s">
        <v>37</v>
      </c>
      <c r="AF4" s="21" t="s">
        <v>38</v>
      </c>
      <c r="AG4" s="21" t="s">
        <v>39</v>
      </c>
      <c r="AH4" s="21"/>
    </row>
    <row r="5" s="13" customFormat="1" ht="42" customHeight="1" spans="1:34">
      <c r="A5" s="21" t="s">
        <v>40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9"/>
      <c r="T5" s="22"/>
      <c r="U5" s="22"/>
      <c r="V5" s="22"/>
      <c r="W5" s="22">
        <f>SUBTOTAL(9,W6:W20)</f>
        <v>750.33</v>
      </c>
      <c r="X5" s="22">
        <f>SUBTOTAL(9,X6:X20)</f>
        <v>750.33</v>
      </c>
      <c r="Y5" s="22"/>
      <c r="Z5" s="34"/>
      <c r="AA5" s="35"/>
      <c r="AB5" s="36"/>
      <c r="AC5" s="36"/>
      <c r="AD5" s="37"/>
      <c r="AE5" s="22"/>
      <c r="AF5" s="22"/>
      <c r="AG5" s="22"/>
      <c r="AH5" s="22"/>
    </row>
    <row r="6" s="13" customFormat="1" ht="131.25" spans="1:34">
      <c r="A6" s="22">
        <f>SUBTOTAL(103,$B$6:B6)*1</f>
        <v>1</v>
      </c>
      <c r="B6" s="22" t="s">
        <v>41</v>
      </c>
      <c r="C6" s="23" t="s">
        <v>42</v>
      </c>
      <c r="D6" s="23" t="s">
        <v>43</v>
      </c>
      <c r="E6" s="23" t="s">
        <v>44</v>
      </c>
      <c r="F6" s="23" t="s">
        <v>45</v>
      </c>
      <c r="G6" s="23" t="s">
        <v>46</v>
      </c>
      <c r="H6" s="23" t="s">
        <v>47</v>
      </c>
      <c r="I6" s="24" t="e">
        <v>#N/A</v>
      </c>
      <c r="J6" s="23" t="str">
        <f t="shared" ref="J6:J22" si="0">G6&amp;H6&amp;C6&amp;W6</f>
        <v>周田镇上坝村、高桥村、三坑村、杨梅村、长田村分布式光伏发电项目200</v>
      </c>
      <c r="K6" s="23" t="str">
        <f>VLOOKUP(J6,[6]附件3项目明细表!$J:$J,1,0)</f>
        <v>周田镇上坝村、高桥村、三坑村、杨梅村、长田村分布式光伏发电项目200</v>
      </c>
      <c r="L6" s="23" t="s">
        <v>48</v>
      </c>
      <c r="M6" s="24" t="s">
        <v>49</v>
      </c>
      <c r="N6" s="28" t="s">
        <v>50</v>
      </c>
      <c r="O6" s="23" t="s">
        <v>51</v>
      </c>
      <c r="P6" s="23">
        <v>830.33</v>
      </c>
      <c r="Q6" s="23" t="s">
        <v>52</v>
      </c>
      <c r="R6" s="23" t="s">
        <v>53</v>
      </c>
      <c r="S6" s="23">
        <v>2600</v>
      </c>
      <c r="T6" s="24" t="s">
        <v>54</v>
      </c>
      <c r="U6" s="24" t="s">
        <v>55</v>
      </c>
      <c r="V6" s="30" t="s">
        <v>56</v>
      </c>
      <c r="W6" s="24">
        <v>200</v>
      </c>
      <c r="X6" s="24">
        <v>200</v>
      </c>
      <c r="Y6" s="38"/>
      <c r="Z6" s="23" t="s">
        <v>57</v>
      </c>
      <c r="AA6" s="23" t="s">
        <v>58</v>
      </c>
      <c r="AB6" s="39">
        <v>12</v>
      </c>
      <c r="AC6" s="39">
        <v>39</v>
      </c>
      <c r="AD6" s="40" t="s">
        <v>59</v>
      </c>
      <c r="AE6" s="23" t="s">
        <v>60</v>
      </c>
      <c r="AF6" s="23" t="s">
        <v>61</v>
      </c>
      <c r="AG6" s="23" t="s">
        <v>61</v>
      </c>
      <c r="AH6" s="24"/>
    </row>
    <row r="7" s="13" customFormat="1" ht="60.75" spans="1:34">
      <c r="A7" s="22">
        <f>SUBTOTAL(103,$B$6:B7)*1</f>
        <v>2</v>
      </c>
      <c r="B7" s="22" t="s">
        <v>41</v>
      </c>
      <c r="C7" s="23" t="s">
        <v>62</v>
      </c>
      <c r="D7" s="23" t="s">
        <v>63</v>
      </c>
      <c r="E7" s="23" t="s">
        <v>64</v>
      </c>
      <c r="F7" s="23" t="s">
        <v>45</v>
      </c>
      <c r="G7" s="23" t="s">
        <v>65</v>
      </c>
      <c r="H7" s="23" t="s">
        <v>66</v>
      </c>
      <c r="I7" s="23" t="s">
        <v>67</v>
      </c>
      <c r="J7" s="23" t="str">
        <f t="shared" si="0"/>
        <v>庄口镇洛口村农产品加工仓储建设项目22</v>
      </c>
      <c r="K7" s="23" t="str">
        <f>VLOOKUP(J7,[6]附件3项目明细表!$J:$J,1,0)</f>
        <v>庄口镇洛口村农产品加工仓储建设项目22</v>
      </c>
      <c r="L7" s="23" t="s">
        <v>68</v>
      </c>
      <c r="M7" s="24" t="s">
        <v>49</v>
      </c>
      <c r="N7" s="24" t="s">
        <v>69</v>
      </c>
      <c r="O7" s="23" t="s">
        <v>51</v>
      </c>
      <c r="P7" s="23">
        <v>830.33</v>
      </c>
      <c r="Q7" s="23" t="s">
        <v>52</v>
      </c>
      <c r="R7" s="23" t="s">
        <v>70</v>
      </c>
      <c r="S7" s="23">
        <v>900</v>
      </c>
      <c r="T7" s="24" t="s">
        <v>54</v>
      </c>
      <c r="U7" s="24" t="s">
        <v>71</v>
      </c>
      <c r="V7" s="24" t="s">
        <v>72</v>
      </c>
      <c r="W7" s="24">
        <v>22</v>
      </c>
      <c r="X7" s="24">
        <v>22</v>
      </c>
      <c r="Y7" s="24"/>
      <c r="Z7" s="23" t="s">
        <v>73</v>
      </c>
      <c r="AA7" s="40" t="str">
        <f t="shared" ref="AA6:AA19" si="1">L7</f>
        <v>新建洛口村农产品加工仓储容量900m³</v>
      </c>
      <c r="AB7" s="39">
        <v>20</v>
      </c>
      <c r="AC7" s="39">
        <v>105</v>
      </c>
      <c r="AD7" s="40" t="s">
        <v>59</v>
      </c>
      <c r="AE7" s="23" t="s">
        <v>74</v>
      </c>
      <c r="AF7" s="23" t="s">
        <v>75</v>
      </c>
      <c r="AG7" s="23" t="s">
        <v>75</v>
      </c>
      <c r="AH7" s="24"/>
    </row>
    <row r="8" s="13" customFormat="1" ht="93.75" spans="1:34">
      <c r="A8" s="22">
        <f>SUBTOTAL(103,$B$6:B8)*1</f>
        <v>3</v>
      </c>
      <c r="B8" s="22" t="s">
        <v>41</v>
      </c>
      <c r="C8" s="23" t="s">
        <v>76</v>
      </c>
      <c r="D8" s="23" t="s">
        <v>63</v>
      </c>
      <c r="E8" s="23" t="s">
        <v>64</v>
      </c>
      <c r="F8" s="23" t="s">
        <v>45</v>
      </c>
      <c r="G8" s="23" t="s">
        <v>65</v>
      </c>
      <c r="H8" s="23" t="s">
        <v>77</v>
      </c>
      <c r="I8" s="23" t="s">
        <v>67</v>
      </c>
      <c r="J8" s="23" t="str">
        <f t="shared" si="0"/>
        <v>庄口镇龙化村农产品加工基地建设项目48</v>
      </c>
      <c r="K8" s="23" t="str">
        <f>VLOOKUP(J8,[6]附件3项目明细表!$J:$J,1,0)</f>
        <v>庄口镇龙化村农产品加工基地建设项目48</v>
      </c>
      <c r="L8" s="23" t="s">
        <v>78</v>
      </c>
      <c r="M8" s="24" t="s">
        <v>49</v>
      </c>
      <c r="N8" s="24" t="s">
        <v>69</v>
      </c>
      <c r="O8" s="23" t="s">
        <v>51</v>
      </c>
      <c r="P8" s="23">
        <v>830.33</v>
      </c>
      <c r="Q8" s="23" t="s">
        <v>52</v>
      </c>
      <c r="R8" s="23" t="s">
        <v>53</v>
      </c>
      <c r="S8" s="23">
        <v>495</v>
      </c>
      <c r="T8" s="24" t="s">
        <v>54</v>
      </c>
      <c r="U8" s="24" t="s">
        <v>71</v>
      </c>
      <c r="V8" s="24" t="s">
        <v>79</v>
      </c>
      <c r="W8" s="24">
        <v>48</v>
      </c>
      <c r="X8" s="24">
        <v>48</v>
      </c>
      <c r="Y8" s="24"/>
      <c r="Z8" s="23" t="s">
        <v>80</v>
      </c>
      <c r="AA8" s="40" t="str">
        <f t="shared" si="1"/>
        <v>搭建钢结构厂房495㎡
（含厂房水电等配套设施）</v>
      </c>
      <c r="AB8" s="39">
        <v>30</v>
      </c>
      <c r="AC8" s="39">
        <v>125</v>
      </c>
      <c r="AD8" s="40" t="s">
        <v>59</v>
      </c>
      <c r="AE8" s="23" t="s">
        <v>74</v>
      </c>
      <c r="AF8" s="23" t="s">
        <v>81</v>
      </c>
      <c r="AG8" s="23" t="s">
        <v>81</v>
      </c>
      <c r="AH8" s="24"/>
    </row>
    <row r="9" s="13" customFormat="1" ht="75" spans="1:34">
      <c r="A9" s="22">
        <f>SUBTOTAL(103,$B$6:B9)*1</f>
        <v>4</v>
      </c>
      <c r="B9" s="22" t="s">
        <v>41</v>
      </c>
      <c r="C9" s="23" t="s">
        <v>82</v>
      </c>
      <c r="D9" s="23" t="s">
        <v>63</v>
      </c>
      <c r="E9" s="23" t="s">
        <v>64</v>
      </c>
      <c r="F9" s="23" t="s">
        <v>45</v>
      </c>
      <c r="G9" s="23" t="s">
        <v>83</v>
      </c>
      <c r="H9" s="23" t="s">
        <v>84</v>
      </c>
      <c r="I9" s="23" t="s">
        <v>85</v>
      </c>
      <c r="J9" s="23" t="str">
        <f t="shared" si="0"/>
        <v>庄埠乡庄埠村收割机购置项目28.33</v>
      </c>
      <c r="K9" s="23" t="str">
        <f>VLOOKUP(J9,[6]附件3项目明细表!$J:$J,1,0)</f>
        <v>庄埠乡庄埠村收割机购置项目28.33</v>
      </c>
      <c r="L9" s="23" t="s">
        <v>86</v>
      </c>
      <c r="M9" s="24" t="s">
        <v>49</v>
      </c>
      <c r="N9" s="24" t="s">
        <v>69</v>
      </c>
      <c r="O9" s="23" t="s">
        <v>51</v>
      </c>
      <c r="P9" s="23">
        <v>830.33</v>
      </c>
      <c r="Q9" s="23" t="s">
        <v>52</v>
      </c>
      <c r="R9" s="23" t="s">
        <v>87</v>
      </c>
      <c r="S9" s="23">
        <v>2</v>
      </c>
      <c r="T9" s="24" t="s">
        <v>54</v>
      </c>
      <c r="U9" s="24" t="s">
        <v>88</v>
      </c>
      <c r="V9" s="24" t="s">
        <v>89</v>
      </c>
      <c r="W9" s="24">
        <v>28.33</v>
      </c>
      <c r="X9" s="24">
        <v>28.33</v>
      </c>
      <c r="Y9" s="24"/>
      <c r="Z9" s="23" t="s">
        <v>90</v>
      </c>
      <c r="AA9" s="40" t="str">
        <f t="shared" si="1"/>
        <v>购置全喂入联合收割机2台及配件等设备采购。</v>
      </c>
      <c r="AB9" s="39">
        <v>13</v>
      </c>
      <c r="AC9" s="39">
        <v>56</v>
      </c>
      <c r="AD9" s="40" t="s">
        <v>59</v>
      </c>
      <c r="AE9" s="23" t="s">
        <v>74</v>
      </c>
      <c r="AF9" s="23" t="s">
        <v>91</v>
      </c>
      <c r="AG9" s="23" t="s">
        <v>92</v>
      </c>
      <c r="AH9" s="24"/>
    </row>
    <row r="10" s="13" customFormat="1" ht="75" spans="1:34">
      <c r="A10" s="22">
        <f>SUBTOTAL(103,$B$6:B10)*1</f>
        <v>5</v>
      </c>
      <c r="B10" s="22" t="s">
        <v>41</v>
      </c>
      <c r="C10" s="23" t="s">
        <v>93</v>
      </c>
      <c r="D10" s="23" t="s">
        <v>63</v>
      </c>
      <c r="E10" s="23" t="s">
        <v>64</v>
      </c>
      <c r="F10" s="23" t="s">
        <v>45</v>
      </c>
      <c r="G10" s="23" t="s">
        <v>94</v>
      </c>
      <c r="H10" s="23" t="s">
        <v>95</v>
      </c>
      <c r="I10" s="23" t="s">
        <v>96</v>
      </c>
      <c r="J10" s="23" t="str">
        <f t="shared" si="0"/>
        <v>中村乡洋光村林下产业项目32</v>
      </c>
      <c r="K10" s="23" t="str">
        <f>VLOOKUP(J10,[6]附件3项目明细表!$J:$J,1,0)</f>
        <v>中村乡洋光村林下产业项目32</v>
      </c>
      <c r="L10" s="23" t="s">
        <v>97</v>
      </c>
      <c r="M10" s="24" t="s">
        <v>49</v>
      </c>
      <c r="N10" s="24" t="s">
        <v>69</v>
      </c>
      <c r="O10" s="23" t="s">
        <v>51</v>
      </c>
      <c r="P10" s="23">
        <v>830.33</v>
      </c>
      <c r="Q10" s="23" t="s">
        <v>52</v>
      </c>
      <c r="R10" s="23" t="s">
        <v>53</v>
      </c>
      <c r="S10" s="23">
        <v>100</v>
      </c>
      <c r="T10" s="24" t="s">
        <v>54</v>
      </c>
      <c r="U10" s="24" t="s">
        <v>55</v>
      </c>
      <c r="V10" s="24" t="s">
        <v>98</v>
      </c>
      <c r="W10" s="24">
        <v>32</v>
      </c>
      <c r="X10" s="24">
        <v>32</v>
      </c>
      <c r="Y10" s="24"/>
      <c r="Z10" s="23" t="s">
        <v>99</v>
      </c>
      <c r="AA10" s="40" t="str">
        <f t="shared" si="1"/>
        <v>加工厂房200平方配套供水供电等基本设施，道路硬化150米，产业路扩宽2公里，水渠200米，涵管20米。</v>
      </c>
      <c r="AB10" s="39">
        <v>45</v>
      </c>
      <c r="AC10" s="39">
        <v>162</v>
      </c>
      <c r="AD10" s="40" t="s">
        <v>59</v>
      </c>
      <c r="AE10" s="23" t="s">
        <v>74</v>
      </c>
      <c r="AF10" s="23" t="s">
        <v>100</v>
      </c>
      <c r="AG10" s="23" t="s">
        <v>100</v>
      </c>
      <c r="AH10" s="24"/>
    </row>
    <row r="11" s="13" customFormat="1" ht="60.75" spans="1:34">
      <c r="A11" s="22">
        <f>SUBTOTAL(103,$B$6:B11)*1</f>
        <v>6</v>
      </c>
      <c r="B11" s="22" t="s">
        <v>41</v>
      </c>
      <c r="C11" s="23" t="s">
        <v>101</v>
      </c>
      <c r="D11" s="23" t="s">
        <v>63</v>
      </c>
      <c r="E11" s="23" t="s">
        <v>64</v>
      </c>
      <c r="F11" s="23" t="s">
        <v>45</v>
      </c>
      <c r="G11" s="23" t="s">
        <v>102</v>
      </c>
      <c r="H11" s="23" t="s">
        <v>103</v>
      </c>
      <c r="I11" s="23" t="s">
        <v>67</v>
      </c>
      <c r="J11" s="23" t="str">
        <f t="shared" si="0"/>
        <v>右水乡围背村农产品展销平台30</v>
      </c>
      <c r="K11" s="23" t="str">
        <f>VLOOKUP(J11,[6]附件3项目明细表!$J:$J,1,0)</f>
        <v>右水乡围背村农产品展销平台30</v>
      </c>
      <c r="L11" s="23" t="s">
        <v>104</v>
      </c>
      <c r="M11" s="24" t="s">
        <v>49</v>
      </c>
      <c r="N11" s="24" t="s">
        <v>69</v>
      </c>
      <c r="O11" s="23" t="s">
        <v>51</v>
      </c>
      <c r="P11" s="23">
        <v>830.33</v>
      </c>
      <c r="Q11" s="23" t="s">
        <v>52</v>
      </c>
      <c r="R11" s="23" t="s">
        <v>53</v>
      </c>
      <c r="S11" s="23">
        <v>100</v>
      </c>
      <c r="T11" s="24" t="s">
        <v>54</v>
      </c>
      <c r="U11" s="24" t="s">
        <v>71</v>
      </c>
      <c r="V11" s="24" t="s">
        <v>105</v>
      </c>
      <c r="W11" s="24">
        <v>30</v>
      </c>
      <c r="X11" s="24">
        <v>30</v>
      </c>
      <c r="Y11" s="24"/>
      <c r="Z11" s="23" t="s">
        <v>106</v>
      </c>
      <c r="AA11" s="40" t="str">
        <f t="shared" si="1"/>
        <v>新建100平方米农产品展销平台，及水、电、排水的等周边配套设施。</v>
      </c>
      <c r="AB11" s="39">
        <v>35</v>
      </c>
      <c r="AC11" s="39">
        <v>125</v>
      </c>
      <c r="AD11" s="40" t="s">
        <v>59</v>
      </c>
      <c r="AE11" s="23" t="s">
        <v>74</v>
      </c>
      <c r="AF11" s="23" t="s">
        <v>107</v>
      </c>
      <c r="AG11" s="23" t="s">
        <v>108</v>
      </c>
      <c r="AH11" s="24"/>
    </row>
    <row r="12" s="13" customFormat="1" ht="75" spans="1:34">
      <c r="A12" s="22">
        <f>SUBTOTAL(103,$B$6:B12)*1</f>
        <v>7</v>
      </c>
      <c r="B12" s="22">
        <v>2023</v>
      </c>
      <c r="C12" s="23" t="s">
        <v>109</v>
      </c>
      <c r="D12" s="23" t="s">
        <v>63</v>
      </c>
      <c r="E12" s="23" t="s">
        <v>110</v>
      </c>
      <c r="F12" s="23" t="s">
        <v>45</v>
      </c>
      <c r="G12" s="23" t="s">
        <v>111</v>
      </c>
      <c r="H12" s="23" t="s">
        <v>112</v>
      </c>
      <c r="I12" s="23"/>
      <c r="J12" s="23" t="str">
        <f t="shared" si="0"/>
        <v>筠门岭镇门岭村农特产销售中心20</v>
      </c>
      <c r="K12" s="23" t="str">
        <f>VLOOKUP(J12,[6]附件3项目明细表!$J:$J,1,0)</f>
        <v>筠门岭镇门岭村农特产销售中心20</v>
      </c>
      <c r="L12" s="23" t="s">
        <v>113</v>
      </c>
      <c r="M12" s="24" t="s">
        <v>49</v>
      </c>
      <c r="N12" s="24" t="s">
        <v>69</v>
      </c>
      <c r="O12" s="23" t="s">
        <v>51</v>
      </c>
      <c r="P12" s="23">
        <v>830.33</v>
      </c>
      <c r="Q12" s="23" t="s">
        <v>52</v>
      </c>
      <c r="R12" s="23" t="s">
        <v>114</v>
      </c>
      <c r="S12" s="23">
        <v>200</v>
      </c>
      <c r="T12" s="24" t="s">
        <v>54</v>
      </c>
      <c r="U12" s="24" t="s">
        <v>71</v>
      </c>
      <c r="V12" s="24" t="s">
        <v>115</v>
      </c>
      <c r="W12" s="24">
        <v>20</v>
      </c>
      <c r="X12" s="24">
        <v>20</v>
      </c>
      <c r="Y12" s="24"/>
      <c r="Z12" s="23" t="s">
        <v>116</v>
      </c>
      <c r="AA12" s="40" t="str">
        <f t="shared" si="1"/>
        <v>水电设施建设200平米，地砖铺贴200平米，展柜建设300平米，通风设施建设1处， 吊顶天棚（平面）200平米等</v>
      </c>
      <c r="AB12" s="39">
        <v>167</v>
      </c>
      <c r="AC12" s="39">
        <v>854</v>
      </c>
      <c r="AD12" s="40" t="s">
        <v>59</v>
      </c>
      <c r="AE12" s="23" t="s">
        <v>74</v>
      </c>
      <c r="AF12" s="23" t="s">
        <v>117</v>
      </c>
      <c r="AG12" s="23" t="s">
        <v>118</v>
      </c>
      <c r="AH12" s="24"/>
    </row>
    <row r="13" s="13" customFormat="1" ht="75" spans="1:34">
      <c r="A13" s="22">
        <f>SUBTOTAL(103,$B$6:B13)*1</f>
        <v>8</v>
      </c>
      <c r="B13" s="22">
        <v>2023</v>
      </c>
      <c r="C13" s="23" t="s">
        <v>119</v>
      </c>
      <c r="D13" s="23" t="s">
        <v>63</v>
      </c>
      <c r="E13" s="23" t="s">
        <v>120</v>
      </c>
      <c r="F13" s="23" t="s">
        <v>45</v>
      </c>
      <c r="G13" s="23" t="s">
        <v>111</v>
      </c>
      <c r="H13" s="23" t="s">
        <v>121</v>
      </c>
      <c r="I13" s="23" t="s">
        <v>85</v>
      </c>
      <c r="J13" s="23" t="str">
        <f t="shared" si="0"/>
        <v>筠门岭镇羊角村果业产业种植基地建设项目100</v>
      </c>
      <c r="K13" s="23" t="str">
        <f>VLOOKUP(J13,[6]附件3项目明细表!$J:$J,1,0)</f>
        <v>筠门岭镇羊角村果业产业种植基地建设项目100</v>
      </c>
      <c r="L13" s="23" t="s">
        <v>122</v>
      </c>
      <c r="M13" s="24" t="s">
        <v>49</v>
      </c>
      <c r="N13" s="24" t="s">
        <v>69</v>
      </c>
      <c r="O13" s="23" t="s">
        <v>51</v>
      </c>
      <c r="P13" s="23">
        <v>830.33</v>
      </c>
      <c r="Q13" s="23" t="s">
        <v>52</v>
      </c>
      <c r="R13" s="23" t="s">
        <v>123</v>
      </c>
      <c r="S13" s="23">
        <v>100</v>
      </c>
      <c r="T13" s="24" t="s">
        <v>54</v>
      </c>
      <c r="U13" s="24" t="s">
        <v>55</v>
      </c>
      <c r="V13" s="24" t="s">
        <v>98</v>
      </c>
      <c r="W13" s="24">
        <v>100</v>
      </c>
      <c r="X13" s="24">
        <v>100</v>
      </c>
      <c r="Y13" s="24"/>
      <c r="Z13" s="23" t="s">
        <v>124</v>
      </c>
      <c r="AA13" s="40" t="str">
        <f t="shared" si="1"/>
        <v>新建发展桔果业种植100亩，产业路500米，3米宽条带15000米，排水沟、滴灌、水电等配套设施建设等。（黄陂村出资22万元，营坊村出资22万元，白埠村出资12万元，州场村出资10万元，羊角村出资34万元）</v>
      </c>
      <c r="AB13" s="39">
        <v>120</v>
      </c>
      <c r="AC13" s="39">
        <v>520</v>
      </c>
      <c r="AD13" s="40" t="s">
        <v>59</v>
      </c>
      <c r="AE13" s="23" t="s">
        <v>74</v>
      </c>
      <c r="AF13" s="23" t="s">
        <v>125</v>
      </c>
      <c r="AG13" s="23" t="s">
        <v>121</v>
      </c>
      <c r="AH13" s="24"/>
    </row>
    <row r="14" s="13" customFormat="1" ht="75" spans="1:34">
      <c r="A14" s="22">
        <f>SUBTOTAL(103,$B$6:B14)*1</f>
        <v>9</v>
      </c>
      <c r="B14" s="22" t="s">
        <v>41</v>
      </c>
      <c r="C14" s="24" t="s">
        <v>126</v>
      </c>
      <c r="D14" s="24" t="s">
        <v>63</v>
      </c>
      <c r="E14" s="24" t="s">
        <v>64</v>
      </c>
      <c r="F14" s="24" t="s">
        <v>45</v>
      </c>
      <c r="G14" s="24" t="s">
        <v>127</v>
      </c>
      <c r="H14" s="24" t="s">
        <v>128</v>
      </c>
      <c r="I14" s="24" t="s">
        <v>85</v>
      </c>
      <c r="J14" s="23" t="str">
        <f t="shared" si="0"/>
        <v>珠兰乡祠堂下村祠堂下村小田口组产业路45</v>
      </c>
      <c r="K14" s="23" t="str">
        <f>VLOOKUP(J14,[6]附件3项目明细表!$J:$J,1,0)</f>
        <v>珠兰乡祠堂下村祠堂下村小田口组产业路45</v>
      </c>
      <c r="L14" s="24" t="s">
        <v>129</v>
      </c>
      <c r="M14" s="24" t="s">
        <v>49</v>
      </c>
      <c r="N14" s="24" t="s">
        <v>69</v>
      </c>
      <c r="O14" s="24" t="s">
        <v>51</v>
      </c>
      <c r="P14" s="24">
        <v>830.33</v>
      </c>
      <c r="Q14" s="24" t="s">
        <v>52</v>
      </c>
      <c r="R14" s="24" t="s">
        <v>130</v>
      </c>
      <c r="S14" s="24">
        <v>1</v>
      </c>
      <c r="T14" s="24" t="s">
        <v>54</v>
      </c>
      <c r="U14" s="24" t="s">
        <v>131</v>
      </c>
      <c r="V14" s="24" t="s">
        <v>132</v>
      </c>
      <c r="W14" s="24">
        <v>45</v>
      </c>
      <c r="X14" s="24">
        <v>45</v>
      </c>
      <c r="Y14" s="24"/>
      <c r="Z14" s="41" t="s">
        <v>133</v>
      </c>
      <c r="AA14" s="42" t="s">
        <v>129</v>
      </c>
      <c r="AB14" s="43">
        <v>20</v>
      </c>
      <c r="AC14" s="43">
        <v>120</v>
      </c>
      <c r="AD14" s="44" t="s">
        <v>59</v>
      </c>
      <c r="AE14" s="24" t="s">
        <v>74</v>
      </c>
      <c r="AF14" s="24" t="s">
        <v>134</v>
      </c>
      <c r="AG14" s="24" t="s">
        <v>134</v>
      </c>
      <c r="AH14" s="24"/>
    </row>
    <row r="15" s="13" customFormat="1" ht="75" spans="1:36">
      <c r="A15" s="22">
        <f>SUBTOTAL(103,$B$6:B15)*1</f>
        <v>10</v>
      </c>
      <c r="B15" s="22" t="s">
        <v>41</v>
      </c>
      <c r="C15" s="24" t="s">
        <v>135</v>
      </c>
      <c r="D15" s="24" t="s">
        <v>63</v>
      </c>
      <c r="E15" s="24" t="s">
        <v>64</v>
      </c>
      <c r="F15" s="24" t="s">
        <v>45</v>
      </c>
      <c r="G15" s="24" t="s">
        <v>127</v>
      </c>
      <c r="H15" s="24" t="s">
        <v>128</v>
      </c>
      <c r="I15" s="24" t="s">
        <v>85</v>
      </c>
      <c r="J15" s="23" t="str">
        <f t="shared" si="0"/>
        <v>珠兰乡祠堂下村祠堂下村永丰组产业路20</v>
      </c>
      <c r="K15" s="23" t="str">
        <f>VLOOKUP(J15,[6]附件3项目明细表!$J:$J,1,0)</f>
        <v>珠兰乡祠堂下村祠堂下村永丰组产业路20</v>
      </c>
      <c r="L15" s="24" t="s">
        <v>136</v>
      </c>
      <c r="M15" s="24" t="s">
        <v>49</v>
      </c>
      <c r="N15" s="24" t="s">
        <v>69</v>
      </c>
      <c r="O15" s="24" t="s">
        <v>51</v>
      </c>
      <c r="P15" s="24">
        <v>830.33</v>
      </c>
      <c r="Q15" s="24" t="s">
        <v>52</v>
      </c>
      <c r="R15" s="24" t="s">
        <v>114</v>
      </c>
      <c r="S15" s="24">
        <v>1100</v>
      </c>
      <c r="T15" s="24" t="s">
        <v>54</v>
      </c>
      <c r="U15" s="24" t="s">
        <v>131</v>
      </c>
      <c r="V15" s="24" t="s">
        <v>132</v>
      </c>
      <c r="W15" s="24">
        <v>20</v>
      </c>
      <c r="X15" s="24">
        <v>20</v>
      </c>
      <c r="Y15" s="24"/>
      <c r="Z15" s="41" t="s">
        <v>137</v>
      </c>
      <c r="AA15" s="42" t="s">
        <v>136</v>
      </c>
      <c r="AB15" s="43">
        <v>32</v>
      </c>
      <c r="AC15" s="43">
        <v>132</v>
      </c>
      <c r="AD15" s="44" t="s">
        <v>59</v>
      </c>
      <c r="AE15" s="24" t="s">
        <v>74</v>
      </c>
      <c r="AF15" s="24" t="s">
        <v>134</v>
      </c>
      <c r="AG15" s="24" t="s">
        <v>134</v>
      </c>
      <c r="AH15" s="24"/>
      <c r="AI15"/>
      <c r="AJ15"/>
    </row>
    <row r="16" s="13" customFormat="1" ht="75" spans="1:34">
      <c r="A16" s="22">
        <f>SUBTOTAL(103,$B$6:B16)*1</f>
        <v>11</v>
      </c>
      <c r="B16" s="22" t="s">
        <v>41</v>
      </c>
      <c r="C16" s="23" t="s">
        <v>138</v>
      </c>
      <c r="D16" s="23" t="s">
        <v>63</v>
      </c>
      <c r="E16" s="23" t="s">
        <v>64</v>
      </c>
      <c r="F16" s="23" t="s">
        <v>45</v>
      </c>
      <c r="G16" s="23" t="s">
        <v>139</v>
      </c>
      <c r="H16" s="23" t="s">
        <v>140</v>
      </c>
      <c r="I16" s="23" t="s">
        <v>141</v>
      </c>
      <c r="J16" s="23" t="str">
        <f t="shared" si="0"/>
        <v>白鹅乡梓坑村购置农业产业加工车间100</v>
      </c>
      <c r="K16" s="23" t="str">
        <f>VLOOKUP(J16,[6]附件3项目明细表!$J:$J,1,0)</f>
        <v>白鹅乡梓坑村购置农业产业加工车间100</v>
      </c>
      <c r="L16" s="23" t="s">
        <v>142</v>
      </c>
      <c r="M16" s="24" t="s">
        <v>49</v>
      </c>
      <c r="N16" s="24" t="s">
        <v>69</v>
      </c>
      <c r="O16" s="23" t="s">
        <v>51</v>
      </c>
      <c r="P16" s="23">
        <v>830.33</v>
      </c>
      <c r="Q16" s="23" t="s">
        <v>52</v>
      </c>
      <c r="R16" s="23" t="s">
        <v>53</v>
      </c>
      <c r="S16" s="23">
        <v>667</v>
      </c>
      <c r="T16" s="24" t="s">
        <v>54</v>
      </c>
      <c r="U16" s="24" t="s">
        <v>71</v>
      </c>
      <c r="V16" s="24" t="s">
        <v>143</v>
      </c>
      <c r="W16" s="24">
        <v>100</v>
      </c>
      <c r="X16" s="24">
        <v>100</v>
      </c>
      <c r="Y16" s="24"/>
      <c r="Z16" s="23" t="s">
        <v>144</v>
      </c>
      <c r="AA16" s="40" t="str">
        <f>L16</f>
        <v>采用“飞地抱团发展”模式，购置西江镇农业产业加工车间667平方米，每年收取稳定收益，发展壮大村集体经济。</v>
      </c>
      <c r="AB16" s="39">
        <v>30</v>
      </c>
      <c r="AC16" s="39">
        <v>125</v>
      </c>
      <c r="AD16" s="40" t="s">
        <v>59</v>
      </c>
      <c r="AE16" s="23" t="s">
        <v>74</v>
      </c>
      <c r="AF16" s="23" t="s">
        <v>145</v>
      </c>
      <c r="AG16" s="23" t="s">
        <v>145</v>
      </c>
      <c r="AH16" s="24"/>
    </row>
    <row r="17" s="13" customFormat="1" ht="93.75" spans="1:34">
      <c r="A17" s="22">
        <f>SUBTOTAL(103,$B$6:B17)*1</f>
        <v>12</v>
      </c>
      <c r="B17" s="22" t="s">
        <v>41</v>
      </c>
      <c r="C17" s="23" t="s">
        <v>146</v>
      </c>
      <c r="D17" s="23" t="s">
        <v>63</v>
      </c>
      <c r="E17" s="23" t="s">
        <v>64</v>
      </c>
      <c r="F17" s="23" t="s">
        <v>45</v>
      </c>
      <c r="G17" s="23" t="s">
        <v>111</v>
      </c>
      <c r="H17" s="23" t="s">
        <v>121</v>
      </c>
      <c r="I17" s="23" t="s">
        <v>85</v>
      </c>
      <c r="J17" s="23" t="str">
        <f t="shared" si="0"/>
        <v>筠门岭镇羊角村道路基础设施建设项目35</v>
      </c>
      <c r="K17" s="23" t="str">
        <f>VLOOKUP(J17,[6]附件3项目明细表!$J:$J,1,0)</f>
        <v>筠门岭镇羊角村道路基础设施建设项目35</v>
      </c>
      <c r="L17" s="23" t="s">
        <v>147</v>
      </c>
      <c r="M17" s="24" t="s">
        <v>49</v>
      </c>
      <c r="N17" s="24" t="s">
        <v>69</v>
      </c>
      <c r="O17" s="23" t="s">
        <v>51</v>
      </c>
      <c r="P17" s="23">
        <v>830.33</v>
      </c>
      <c r="Q17" s="23" t="s">
        <v>52</v>
      </c>
      <c r="R17" s="23" t="s">
        <v>148</v>
      </c>
      <c r="S17" s="23">
        <v>0.95</v>
      </c>
      <c r="T17" s="24" t="s">
        <v>149</v>
      </c>
      <c r="U17" s="24" t="s">
        <v>150</v>
      </c>
      <c r="V17" s="24" t="s">
        <v>151</v>
      </c>
      <c r="W17" s="24">
        <v>35</v>
      </c>
      <c r="X17" s="24">
        <v>35</v>
      </c>
      <c r="Y17" s="24"/>
      <c r="Z17" s="23" t="s">
        <v>152</v>
      </c>
      <c r="AA17" s="40" t="str">
        <f>L17</f>
        <v>路面硬化宽3米、长950米</v>
      </c>
      <c r="AB17" s="39">
        <v>72</v>
      </c>
      <c r="AC17" s="39">
        <v>324</v>
      </c>
      <c r="AD17" s="40" t="s">
        <v>59</v>
      </c>
      <c r="AE17" s="23" t="s">
        <v>74</v>
      </c>
      <c r="AF17" s="23" t="s">
        <v>153</v>
      </c>
      <c r="AG17" s="23" t="s">
        <v>121</v>
      </c>
      <c r="AH17" s="24"/>
    </row>
    <row r="18" s="13" customFormat="1" ht="60.75" spans="1:34">
      <c r="A18" s="22">
        <f>SUBTOTAL(103,$B$6:B18)*1</f>
        <v>13</v>
      </c>
      <c r="B18" s="22" t="s">
        <v>41</v>
      </c>
      <c r="C18" s="23" t="s">
        <v>154</v>
      </c>
      <c r="D18" s="23" t="s">
        <v>63</v>
      </c>
      <c r="E18" s="23" t="s">
        <v>64</v>
      </c>
      <c r="F18" s="23" t="s">
        <v>45</v>
      </c>
      <c r="G18" s="23" t="s">
        <v>111</v>
      </c>
      <c r="H18" s="23" t="s">
        <v>121</v>
      </c>
      <c r="I18" s="23" t="s">
        <v>85</v>
      </c>
      <c r="J18" s="23" t="str">
        <f t="shared" si="0"/>
        <v>筠门岭镇羊角村排水排污基础设施建设项目25</v>
      </c>
      <c r="K18" s="23" t="str">
        <f>VLOOKUP(J18,[6]附件3项目明细表!$J:$J,1,0)</f>
        <v>筠门岭镇羊角村排水排污基础设施建设项目25</v>
      </c>
      <c r="L18" s="23" t="s">
        <v>155</v>
      </c>
      <c r="M18" s="24" t="s">
        <v>49</v>
      </c>
      <c r="N18" s="24" t="s">
        <v>69</v>
      </c>
      <c r="O18" s="23" t="s">
        <v>51</v>
      </c>
      <c r="P18" s="23">
        <v>830.33</v>
      </c>
      <c r="Q18" s="23" t="s">
        <v>52</v>
      </c>
      <c r="R18" s="23" t="s">
        <v>156</v>
      </c>
      <c r="S18" s="23">
        <v>200</v>
      </c>
      <c r="T18" s="24" t="s">
        <v>149</v>
      </c>
      <c r="U18" s="24" t="s">
        <v>157</v>
      </c>
      <c r="V18" s="24" t="s">
        <v>158</v>
      </c>
      <c r="W18" s="24">
        <v>25</v>
      </c>
      <c r="X18" s="24">
        <v>25</v>
      </c>
      <c r="Y18" s="24"/>
      <c r="Z18" s="23" t="s">
        <v>152</v>
      </c>
      <c r="AA18" s="40" t="str">
        <f>L18</f>
        <v>排水排污沟长100米，（50cm*50cm）混凝土结构，沉沙井12座，排污管道40cm波纹管*200米</v>
      </c>
      <c r="AB18" s="39">
        <v>72</v>
      </c>
      <c r="AC18" s="39">
        <v>324</v>
      </c>
      <c r="AD18" s="40" t="s">
        <v>59</v>
      </c>
      <c r="AE18" s="23" t="s">
        <v>74</v>
      </c>
      <c r="AF18" s="23" t="s">
        <v>153</v>
      </c>
      <c r="AG18" s="23" t="s">
        <v>121</v>
      </c>
      <c r="AH18" s="24"/>
    </row>
    <row r="19" s="13" customFormat="1" ht="60.75" spans="1:34">
      <c r="A19" s="22">
        <f>SUBTOTAL(103,$B$6:B19)*1</f>
        <v>14</v>
      </c>
      <c r="B19" s="22" t="s">
        <v>41</v>
      </c>
      <c r="C19" s="23" t="s">
        <v>159</v>
      </c>
      <c r="D19" s="23" t="s">
        <v>63</v>
      </c>
      <c r="E19" s="23" t="s">
        <v>64</v>
      </c>
      <c r="F19" s="23" t="s">
        <v>45</v>
      </c>
      <c r="G19" s="23" t="s">
        <v>111</v>
      </c>
      <c r="H19" s="23" t="s">
        <v>121</v>
      </c>
      <c r="I19" s="23" t="s">
        <v>85</v>
      </c>
      <c r="J19" s="23" t="str">
        <f t="shared" si="0"/>
        <v>筠门岭镇羊角村新建光伏电站项目40</v>
      </c>
      <c r="K19" s="23" t="str">
        <f>VLOOKUP(J19,[6]附件3项目明细表!$J:$J,1,0)</f>
        <v>筠门岭镇羊角村新建光伏电站项目40</v>
      </c>
      <c r="L19" s="23" t="s">
        <v>160</v>
      </c>
      <c r="M19" s="24" t="s">
        <v>49</v>
      </c>
      <c r="N19" s="24" t="s">
        <v>69</v>
      </c>
      <c r="O19" s="23" t="s">
        <v>51</v>
      </c>
      <c r="P19" s="23">
        <v>830.33</v>
      </c>
      <c r="Q19" s="23" t="s">
        <v>52</v>
      </c>
      <c r="R19" s="23" t="s">
        <v>161</v>
      </c>
      <c r="S19" s="23">
        <v>120</v>
      </c>
      <c r="T19" s="24" t="s">
        <v>54</v>
      </c>
      <c r="U19" s="24" t="s">
        <v>55</v>
      </c>
      <c r="V19" s="24" t="s">
        <v>56</v>
      </c>
      <c r="W19" s="24">
        <v>40</v>
      </c>
      <c r="X19" s="24">
        <v>40</v>
      </c>
      <c r="Y19" s="24"/>
      <c r="Z19" s="23" t="s">
        <v>162</v>
      </c>
      <c r="AA19" s="40" t="str">
        <f>L19</f>
        <v>利用集中连片屋顶，建设120千瓦时光伏电站</v>
      </c>
      <c r="AB19" s="39">
        <v>423</v>
      </c>
      <c r="AC19" s="39">
        <v>1848</v>
      </c>
      <c r="AD19" s="40" t="s">
        <v>59</v>
      </c>
      <c r="AE19" s="23" t="s">
        <v>60</v>
      </c>
      <c r="AF19" s="23" t="s">
        <v>153</v>
      </c>
      <c r="AG19" s="23" t="s">
        <v>121</v>
      </c>
      <c r="AH19" s="24"/>
    </row>
    <row r="20" s="13" customFormat="1" ht="67" customHeight="1" spans="1:34">
      <c r="A20" s="22">
        <f>SUBTOTAL(103,$B$6:B20)*1</f>
        <v>15</v>
      </c>
      <c r="B20" s="22" t="s">
        <v>41</v>
      </c>
      <c r="C20" s="23" t="s">
        <v>138</v>
      </c>
      <c r="D20" s="23" t="s">
        <v>63</v>
      </c>
      <c r="E20" s="23" t="s">
        <v>64</v>
      </c>
      <c r="F20" s="23" t="s">
        <v>45</v>
      </c>
      <c r="G20" s="23" t="s">
        <v>102</v>
      </c>
      <c r="H20" s="23" t="s">
        <v>103</v>
      </c>
      <c r="I20" s="23" t="s">
        <v>67</v>
      </c>
      <c r="J20" s="23" t="str">
        <f t="shared" si="0"/>
        <v>右水乡围背村购置农业产业加工车间5</v>
      </c>
      <c r="K20" s="23" t="str">
        <f>VLOOKUP(J20,[6]附件3项目明细表!$J:$J,1,0)</f>
        <v>右水乡围背村购置农业产业加工车间5</v>
      </c>
      <c r="L20" s="23" t="s">
        <v>163</v>
      </c>
      <c r="M20" s="24" t="s">
        <v>49</v>
      </c>
      <c r="N20" s="24" t="s">
        <v>69</v>
      </c>
      <c r="O20" s="23" t="s">
        <v>51</v>
      </c>
      <c r="P20" s="23">
        <v>830.33</v>
      </c>
      <c r="Q20" s="23" t="s">
        <v>52</v>
      </c>
      <c r="R20" s="23" t="s">
        <v>53</v>
      </c>
      <c r="S20" s="23">
        <v>33.3</v>
      </c>
      <c r="T20" s="24" t="s">
        <v>54</v>
      </c>
      <c r="U20" s="24" t="s">
        <v>71</v>
      </c>
      <c r="V20" s="24" t="s">
        <v>143</v>
      </c>
      <c r="W20" s="24">
        <v>5</v>
      </c>
      <c r="X20" s="24">
        <v>5</v>
      </c>
      <c r="Y20" s="24"/>
      <c r="Z20" s="23" t="s">
        <v>164</v>
      </c>
      <c r="AA20" s="40" t="str">
        <f>L20</f>
        <v>采用“飞地抱团发展”模式，购置西江镇农业产业加工车间33.3平方米，每年收取稳定收益，发展壮大村集体经济。</v>
      </c>
      <c r="AB20" s="39">
        <v>158</v>
      </c>
      <c r="AC20" s="39">
        <v>711</v>
      </c>
      <c r="AD20" s="40" t="s">
        <v>59</v>
      </c>
      <c r="AE20" s="23" t="s">
        <v>74</v>
      </c>
      <c r="AF20" s="23" t="s">
        <v>107</v>
      </c>
      <c r="AG20" s="23" t="s">
        <v>165</v>
      </c>
      <c r="AH20" s="24"/>
    </row>
    <row r="21" ht="135" spans="1:34">
      <c r="A21" s="25">
        <f>SUBTOTAL(103,$B$6:$B21)*1</f>
        <v>16</v>
      </c>
      <c r="B21" s="25" t="s">
        <v>41</v>
      </c>
      <c r="C21" s="26" t="s">
        <v>166</v>
      </c>
      <c r="D21" s="27" t="s">
        <v>63</v>
      </c>
      <c r="E21" s="27" t="s">
        <v>64</v>
      </c>
      <c r="F21" s="27" t="s">
        <v>45</v>
      </c>
      <c r="G21" s="27" t="s">
        <v>167</v>
      </c>
      <c r="H21" s="27" t="s">
        <v>168</v>
      </c>
      <c r="I21" s="27" t="s">
        <v>67</v>
      </c>
      <c r="J21" s="26" t="str">
        <f t="shared" si="0"/>
        <v>晓龙乡晓龙村红薯育苗温室大棚31</v>
      </c>
      <c r="K21" s="23" t="str">
        <f>VLOOKUP(J21,[6]附件3项目明细表!$J:$J,1,0)</f>
        <v>晓龙乡晓龙村红薯育苗温室大棚31</v>
      </c>
      <c r="L21" s="26" t="s">
        <v>169</v>
      </c>
      <c r="M21" s="27" t="s">
        <v>49</v>
      </c>
      <c r="N21" s="27" t="s">
        <v>170</v>
      </c>
      <c r="O21" s="27" t="s">
        <v>51</v>
      </c>
      <c r="P21" s="27">
        <v>830.33</v>
      </c>
      <c r="Q21" s="27" t="s">
        <v>52</v>
      </c>
      <c r="R21" s="27" t="s">
        <v>123</v>
      </c>
      <c r="S21" s="26">
        <v>3</v>
      </c>
      <c r="T21" s="26" t="s">
        <v>54</v>
      </c>
      <c r="U21" s="26" t="s">
        <v>55</v>
      </c>
      <c r="V21" s="26" t="s">
        <v>98</v>
      </c>
      <c r="W21" s="26">
        <v>31</v>
      </c>
      <c r="X21" s="26">
        <v>31</v>
      </c>
      <c r="Y21" s="26"/>
      <c r="Z21" s="27" t="s">
        <v>171</v>
      </c>
      <c r="AA21" s="45" t="str">
        <f>K21</f>
        <v>晓龙乡晓龙村红薯育苗温室大棚31</v>
      </c>
      <c r="AB21" s="46">
        <v>168</v>
      </c>
      <c r="AC21" s="46">
        <v>675</v>
      </c>
      <c r="AD21" s="47" t="s">
        <v>59</v>
      </c>
      <c r="AE21" s="27" t="s">
        <v>74</v>
      </c>
      <c r="AF21" s="27" t="s">
        <v>172</v>
      </c>
      <c r="AG21" s="27" t="s">
        <v>172</v>
      </c>
      <c r="AH21" s="27"/>
    </row>
    <row r="22" ht="135" spans="1:34">
      <c r="A22" s="25">
        <f>SUBTOTAL(103,$B$6:$B22)*1</f>
        <v>17</v>
      </c>
      <c r="B22" s="25" t="s">
        <v>41</v>
      </c>
      <c r="C22" s="27" t="s">
        <v>173</v>
      </c>
      <c r="D22" s="27" t="s">
        <v>63</v>
      </c>
      <c r="E22" s="27" t="s">
        <v>64</v>
      </c>
      <c r="F22" s="27" t="s">
        <v>45</v>
      </c>
      <c r="G22" s="27" t="s">
        <v>167</v>
      </c>
      <c r="H22" s="27" t="s">
        <v>168</v>
      </c>
      <c r="I22" s="27" t="s">
        <v>67</v>
      </c>
      <c r="J22" s="26" t="str">
        <f t="shared" si="0"/>
        <v>晓龙乡晓龙村蔬菜大棚49</v>
      </c>
      <c r="K22" s="23" t="str">
        <f>VLOOKUP(J22,[6]附件3项目明细表!$J:$J,1,0)</f>
        <v>晓龙乡晓龙村蔬菜大棚49</v>
      </c>
      <c r="L22" s="27" t="s">
        <v>174</v>
      </c>
      <c r="M22" s="27" t="s">
        <v>49</v>
      </c>
      <c r="N22" s="27" t="s">
        <v>170</v>
      </c>
      <c r="O22" s="27" t="s">
        <v>51</v>
      </c>
      <c r="P22" s="27">
        <v>830.33</v>
      </c>
      <c r="Q22" s="27" t="s">
        <v>52</v>
      </c>
      <c r="R22" s="27" t="s">
        <v>123</v>
      </c>
      <c r="S22" s="27">
        <v>8</v>
      </c>
      <c r="T22" s="27" t="s">
        <v>54</v>
      </c>
      <c r="U22" s="27" t="s">
        <v>55</v>
      </c>
      <c r="V22" s="27" t="s">
        <v>98</v>
      </c>
      <c r="W22" s="27">
        <v>49</v>
      </c>
      <c r="X22" s="27">
        <v>49</v>
      </c>
      <c r="Y22" s="27"/>
      <c r="Z22" s="27" t="s">
        <v>175</v>
      </c>
      <c r="AA22" s="45" t="str">
        <f>K22</f>
        <v>晓龙乡晓龙村蔬菜大棚49</v>
      </c>
      <c r="AB22" s="46">
        <v>168</v>
      </c>
      <c r="AC22" s="46">
        <v>675</v>
      </c>
      <c r="AD22" s="47" t="s">
        <v>59</v>
      </c>
      <c r="AE22" s="27" t="s">
        <v>74</v>
      </c>
      <c r="AF22" s="27" t="s">
        <v>172</v>
      </c>
      <c r="AG22" s="27" t="s">
        <v>172</v>
      </c>
      <c r="AH22" s="27"/>
    </row>
  </sheetData>
  <mergeCells count="21">
    <mergeCell ref="A1:B1"/>
    <mergeCell ref="A2:AH2"/>
    <mergeCell ref="F3:I3"/>
    <mergeCell ref="R3:S3"/>
    <mergeCell ref="T3:V3"/>
    <mergeCell ref="W3:Y3"/>
    <mergeCell ref="Z3:AD3"/>
    <mergeCell ref="AE3:AG3"/>
    <mergeCell ref="A5:B5"/>
    <mergeCell ref="A3:A4"/>
    <mergeCell ref="B3:B4"/>
    <mergeCell ref="C3:C4"/>
    <mergeCell ref="D3:D4"/>
    <mergeCell ref="E3:E4"/>
    <mergeCell ref="L3:L4"/>
    <mergeCell ref="M3:M4"/>
    <mergeCell ref="N3:N4"/>
    <mergeCell ref="O3:O4"/>
    <mergeCell ref="P3:P4"/>
    <mergeCell ref="Q3:Q4"/>
    <mergeCell ref="AH3:AH4"/>
  </mergeCells>
  <dataValidations count="8">
    <dataValidation allowBlank="1" showInputMessage="1" showErrorMessage="1" sqref="A2:H2 I2 J2 K2 L2 M2:Q2 R2:S2 U2:AH2 A5:H5 I5 J5 K5 L5 M5:Q5 U5:V5 W5:X5 Y5 Z5:AH5 I3:I4 J3:J4 K3:K4 L3:L4 A3:H4 R3:S5 U3:AH4"/>
    <dataValidation type="list" allowBlank="1" showInputMessage="1" showErrorMessage="1" sqref="T6">
      <formula1>'[4]数据源，勿动！'!#REF!</formula1>
    </dataValidation>
    <dataValidation type="list" allowBlank="1" showInputMessage="1" showErrorMessage="1" sqref="U6:V6 U7:V7 U8:V8 U9 V9 U10:V10 U11:V11 U13 V13 U14:V14 U15 V15 U16 V16 U20 V20 U21 V21 U22 V22 U17:U19 V17:V19">
      <formula1>INDIRECT(T6)</formula1>
    </dataValidation>
    <dataValidation type="list" allowBlank="1" showInputMessage="1" showErrorMessage="1" sqref="T12">
      <formula1>'[2]数据源，勿动！'!#REF!</formula1>
    </dataValidation>
    <dataValidation type="list" allowBlank="1" showInputMessage="1" showErrorMessage="1" sqref="T13 T1:T5 T7:T9 T10:T11 T16:T19 T23:T1048576">
      <formula1>'数据源，勿动！'!$A$1:$H$1</formula1>
    </dataValidation>
    <dataValidation type="list" allowBlank="1" showInputMessage="1" showErrorMessage="1" sqref="T20">
      <formula1>'[3]数据源，勿动！'!#REF!</formula1>
    </dataValidation>
    <dataValidation type="list" allowBlank="1" showInputMessage="1" showErrorMessage="1" sqref="T21 T22">
      <formula1>'[6]数据源，勿动！'!#REF!</formula1>
    </dataValidation>
    <dataValidation type="list" allowBlank="1" showInputMessage="1" showErrorMessage="1" sqref="T14:T15">
      <formula1>'[5]数据源，勿动！'!#REF!</formula1>
    </dataValidation>
  </dataValidations>
  <pageMargins left="0.196527777777778" right="0.236111111111111" top="0.590277777777778" bottom="0.511805555555556" header="0.5" footer="0.5"/>
  <pageSetup paperSize="8" scale="42" fitToHeight="0" orientation="landscape"/>
  <headerFooter/>
  <ignoredErrors>
    <ignoredError sqref="T3:T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M19" sqref="M19"/>
    </sheetView>
  </sheetViews>
  <sheetFormatPr defaultColWidth="9" defaultRowHeight="13.5"/>
  <cols>
    <col min="1" max="1" width="19.5" style="2" customWidth="1"/>
    <col min="2" max="2" width="20.1333333333333" style="2" customWidth="1"/>
    <col min="3" max="3" width="23" style="2" customWidth="1"/>
    <col min="4" max="4" width="15.6333333333333" style="2" customWidth="1"/>
    <col min="5" max="5" width="19.6333333333333" style="2" customWidth="1"/>
    <col min="6" max="6" width="17.8833333333333" style="2" customWidth="1"/>
    <col min="7" max="7" width="12.75" style="2" customWidth="1"/>
    <col min="8" max="16384" width="9" style="2"/>
  </cols>
  <sheetData>
    <row r="1" ht="28.5" spans="1:8">
      <c r="A1" s="3" t="s">
        <v>54</v>
      </c>
      <c r="B1" s="3" t="s">
        <v>176</v>
      </c>
      <c r="C1" s="3" t="s">
        <v>149</v>
      </c>
      <c r="D1" s="4" t="s">
        <v>177</v>
      </c>
      <c r="E1" s="3" t="s">
        <v>178</v>
      </c>
      <c r="F1" s="3" t="s">
        <v>179</v>
      </c>
      <c r="G1" s="3" t="s">
        <v>180</v>
      </c>
      <c r="H1" s="3" t="s">
        <v>181</v>
      </c>
    </row>
    <row r="2" ht="28.5" spans="1:8">
      <c r="A2" s="3" t="s">
        <v>55</v>
      </c>
      <c r="B2" s="3" t="s">
        <v>182</v>
      </c>
      <c r="C2" s="3" t="s">
        <v>150</v>
      </c>
      <c r="D2" s="4" t="s">
        <v>183</v>
      </c>
      <c r="E2" s="3" t="s">
        <v>184</v>
      </c>
      <c r="F2" s="3" t="s">
        <v>185</v>
      </c>
      <c r="G2" s="3" t="s">
        <v>180</v>
      </c>
      <c r="H2" s="3" t="s">
        <v>186</v>
      </c>
    </row>
    <row r="3" ht="29.1" customHeight="1" spans="1:8">
      <c r="A3" s="3" t="s">
        <v>71</v>
      </c>
      <c r="B3" s="3" t="s">
        <v>187</v>
      </c>
      <c r="C3" s="3" t="s">
        <v>157</v>
      </c>
      <c r="D3" s="5"/>
      <c r="E3" s="3" t="s">
        <v>188</v>
      </c>
      <c r="F3" s="3" t="s">
        <v>189</v>
      </c>
      <c r="G3" s="5"/>
      <c r="H3" s="5"/>
    </row>
    <row r="4" ht="29.1" customHeight="1" spans="1:8">
      <c r="A4" s="3" t="s">
        <v>131</v>
      </c>
      <c r="B4" s="3" t="s">
        <v>190</v>
      </c>
      <c r="C4" s="3" t="s">
        <v>191</v>
      </c>
      <c r="D4" s="5"/>
      <c r="E4" s="3" t="s">
        <v>192</v>
      </c>
      <c r="F4" s="5"/>
      <c r="G4" s="5"/>
      <c r="H4" s="5"/>
    </row>
    <row r="5" ht="27" customHeight="1" spans="1:8">
      <c r="A5" s="3" t="s">
        <v>88</v>
      </c>
      <c r="B5" s="3" t="s">
        <v>193</v>
      </c>
      <c r="C5" s="5"/>
      <c r="D5" s="5"/>
      <c r="E5" s="3" t="s">
        <v>194</v>
      </c>
      <c r="F5" s="5"/>
      <c r="G5" s="5"/>
      <c r="H5" s="5"/>
    </row>
    <row r="6" ht="30.95" customHeight="1" spans="1:8">
      <c r="A6" s="3" t="s">
        <v>195</v>
      </c>
      <c r="B6" s="3" t="s">
        <v>196</v>
      </c>
      <c r="C6" s="5"/>
      <c r="D6" s="5"/>
      <c r="E6" s="5"/>
      <c r="F6" s="5"/>
      <c r="G6" s="5"/>
      <c r="H6" s="5"/>
    </row>
    <row r="7" spans="1:8">
      <c r="A7" s="6"/>
      <c r="B7" s="6"/>
      <c r="C7" s="6"/>
      <c r="D7" s="6"/>
      <c r="E7" s="6"/>
      <c r="F7" s="6"/>
      <c r="G7" s="6"/>
      <c r="H7" s="6"/>
    </row>
    <row r="15" s="1" customFormat="1" ht="54" spans="1:21">
      <c r="A15" s="7" t="s">
        <v>55</v>
      </c>
      <c r="B15" s="7" t="s">
        <v>71</v>
      </c>
      <c r="C15" s="8" t="s">
        <v>131</v>
      </c>
      <c r="D15" s="7" t="s">
        <v>88</v>
      </c>
      <c r="E15" s="7" t="s">
        <v>195</v>
      </c>
      <c r="F15" s="7" t="s">
        <v>182</v>
      </c>
      <c r="G15" s="7" t="s">
        <v>187</v>
      </c>
      <c r="H15" s="8" t="s">
        <v>190</v>
      </c>
      <c r="I15" s="7" t="s">
        <v>193</v>
      </c>
      <c r="J15" s="8" t="s">
        <v>196</v>
      </c>
      <c r="K15" s="7" t="s">
        <v>157</v>
      </c>
      <c r="L15" s="7" t="s">
        <v>150</v>
      </c>
      <c r="M15" s="10" t="s">
        <v>183</v>
      </c>
      <c r="N15" s="7" t="s">
        <v>184</v>
      </c>
      <c r="O15" s="7" t="s">
        <v>188</v>
      </c>
      <c r="P15" s="7" t="s">
        <v>192</v>
      </c>
      <c r="Q15" s="7" t="s">
        <v>194</v>
      </c>
      <c r="R15" s="7" t="s">
        <v>185</v>
      </c>
      <c r="S15" s="7" t="s">
        <v>189</v>
      </c>
      <c r="T15" s="7" t="s">
        <v>180</v>
      </c>
      <c r="U15" s="7" t="s">
        <v>186</v>
      </c>
    </row>
    <row r="16" s="1" customFormat="1" ht="67.5" spans="1:21">
      <c r="A16" s="7" t="s">
        <v>98</v>
      </c>
      <c r="B16" s="7" t="s">
        <v>72</v>
      </c>
      <c r="C16" s="8" t="s">
        <v>132</v>
      </c>
      <c r="D16" s="7" t="s">
        <v>197</v>
      </c>
      <c r="E16" s="7" t="s">
        <v>198</v>
      </c>
      <c r="F16" s="7" t="s">
        <v>199</v>
      </c>
      <c r="G16" s="7" t="s">
        <v>200</v>
      </c>
      <c r="H16" s="8" t="s">
        <v>201</v>
      </c>
      <c r="I16" s="7" t="s">
        <v>202</v>
      </c>
      <c r="J16" s="8" t="s">
        <v>196</v>
      </c>
      <c r="K16" s="7" t="s">
        <v>203</v>
      </c>
      <c r="L16" s="7" t="s">
        <v>204</v>
      </c>
      <c r="M16" s="10" t="s">
        <v>205</v>
      </c>
      <c r="N16" s="7" t="s">
        <v>206</v>
      </c>
      <c r="O16" s="7" t="s">
        <v>207</v>
      </c>
      <c r="P16" s="7" t="s">
        <v>208</v>
      </c>
      <c r="Q16" s="7" t="s">
        <v>209</v>
      </c>
      <c r="R16" s="7" t="s">
        <v>210</v>
      </c>
      <c r="S16" s="7" t="s">
        <v>211</v>
      </c>
      <c r="T16" s="7" t="s">
        <v>180</v>
      </c>
      <c r="U16" s="7" t="s">
        <v>212</v>
      </c>
    </row>
    <row r="17" s="1" customFormat="1" ht="81" spans="1:21">
      <c r="A17" s="7" t="s">
        <v>213</v>
      </c>
      <c r="B17" s="7" t="s">
        <v>79</v>
      </c>
      <c r="C17" s="8" t="s">
        <v>214</v>
      </c>
      <c r="D17" s="7" t="s">
        <v>215</v>
      </c>
      <c r="E17" s="7" t="s">
        <v>216</v>
      </c>
      <c r="F17" s="7" t="s">
        <v>217</v>
      </c>
      <c r="G17" s="7" t="s">
        <v>218</v>
      </c>
      <c r="H17" s="8" t="s">
        <v>219</v>
      </c>
      <c r="I17" s="7" t="s">
        <v>220</v>
      </c>
      <c r="J17" s="9"/>
      <c r="K17" s="7" t="s">
        <v>158</v>
      </c>
      <c r="L17" s="7" t="s">
        <v>151</v>
      </c>
      <c r="M17" s="10" t="s">
        <v>221</v>
      </c>
      <c r="N17" s="9"/>
      <c r="O17" s="7" t="s">
        <v>222</v>
      </c>
      <c r="P17" s="7" t="s">
        <v>223</v>
      </c>
      <c r="Q17" s="7" t="s">
        <v>224</v>
      </c>
      <c r="R17" s="7" t="s">
        <v>225</v>
      </c>
      <c r="S17" s="7" t="s">
        <v>226</v>
      </c>
      <c r="T17" s="9"/>
      <c r="U17" s="7" t="s">
        <v>227</v>
      </c>
    </row>
    <row r="18" s="1" customFormat="1" ht="54" spans="1:21">
      <c r="A18" s="7" t="s">
        <v>228</v>
      </c>
      <c r="B18" s="7" t="s">
        <v>105</v>
      </c>
      <c r="C18" s="9"/>
      <c r="D18" s="7" t="s">
        <v>229</v>
      </c>
      <c r="E18" s="7" t="s">
        <v>230</v>
      </c>
      <c r="F18" s="9"/>
      <c r="H18" s="9"/>
      <c r="I18" s="7" t="s">
        <v>231</v>
      </c>
      <c r="J18" s="9"/>
      <c r="K18" s="7" t="s">
        <v>232</v>
      </c>
      <c r="L18" s="7" t="s">
        <v>233</v>
      </c>
      <c r="M18" s="10" t="s">
        <v>234</v>
      </c>
      <c r="N18" s="9"/>
      <c r="O18" s="7" t="s">
        <v>235</v>
      </c>
      <c r="P18" s="7" t="s">
        <v>236</v>
      </c>
      <c r="Q18" s="7" t="s">
        <v>237</v>
      </c>
      <c r="R18" s="9"/>
      <c r="S18" s="7" t="s">
        <v>238</v>
      </c>
      <c r="T18" s="9"/>
      <c r="U18" s="7" t="s">
        <v>239</v>
      </c>
    </row>
    <row r="19" s="1" customFormat="1" ht="40.5" spans="1:21">
      <c r="A19" s="7" t="s">
        <v>240</v>
      </c>
      <c r="B19" s="7" t="s">
        <v>115</v>
      </c>
      <c r="C19" s="9"/>
      <c r="D19" s="7" t="s">
        <v>89</v>
      </c>
      <c r="E19" s="7" t="s">
        <v>241</v>
      </c>
      <c r="F19" s="9"/>
      <c r="G19" s="9"/>
      <c r="H19" s="9"/>
      <c r="I19" s="9"/>
      <c r="J19" s="9"/>
      <c r="K19" s="7" t="s">
        <v>242</v>
      </c>
      <c r="L19" s="7" t="s">
        <v>243</v>
      </c>
      <c r="M19" s="9"/>
      <c r="N19" s="9"/>
      <c r="O19" s="9"/>
      <c r="P19" s="7" t="s">
        <v>244</v>
      </c>
      <c r="Q19" s="7" t="s">
        <v>245</v>
      </c>
      <c r="R19" s="9"/>
      <c r="S19" s="7" t="s">
        <v>246</v>
      </c>
      <c r="T19" s="9"/>
      <c r="U19" s="9"/>
    </row>
    <row r="20" s="1" customFormat="1" ht="108" spans="1:21">
      <c r="A20" s="7" t="s">
        <v>247</v>
      </c>
      <c r="B20" s="7" t="s">
        <v>143</v>
      </c>
      <c r="C20" s="9"/>
      <c r="D20" s="9"/>
      <c r="E20" s="7" t="s">
        <v>181</v>
      </c>
      <c r="F20" s="9"/>
      <c r="G20" s="9"/>
      <c r="H20" s="9"/>
      <c r="I20" s="9"/>
      <c r="J20" s="9"/>
      <c r="K20" s="9"/>
      <c r="L20" s="7" t="s">
        <v>248</v>
      </c>
      <c r="M20" s="9"/>
      <c r="N20" s="9"/>
      <c r="O20" s="9"/>
      <c r="P20" s="7" t="s">
        <v>249</v>
      </c>
      <c r="Q20" s="7" t="s">
        <v>250</v>
      </c>
      <c r="R20" s="9"/>
      <c r="S20" s="9"/>
      <c r="T20" s="9"/>
      <c r="U20" s="9"/>
    </row>
    <row r="21" s="1" customFormat="1" ht="108" spans="1:21">
      <c r="A21" s="7" t="s">
        <v>56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7" t="s">
        <v>251</v>
      </c>
      <c r="M21" s="9"/>
      <c r="N21" s="9"/>
      <c r="O21" s="9"/>
      <c r="P21" s="7" t="s">
        <v>252</v>
      </c>
      <c r="Q21" s="7" t="s">
        <v>253</v>
      </c>
      <c r="R21" s="9"/>
      <c r="S21" s="9"/>
      <c r="T21" s="9"/>
      <c r="U21" s="9"/>
    </row>
    <row r="22" s="1" customFormat="1" ht="148.5" spans="1:2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7" t="s">
        <v>254</v>
      </c>
      <c r="M22" s="9"/>
      <c r="N22" s="9"/>
      <c r="O22" s="9"/>
      <c r="P22" s="9"/>
      <c r="Q22" s="9"/>
      <c r="R22" s="9"/>
      <c r="S22" s="9"/>
      <c r="T22" s="9"/>
      <c r="U22" s="9"/>
    </row>
    <row r="23" s="1" customFormat="1" ht="54" spans="1:2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7" t="s">
        <v>255</v>
      </c>
      <c r="M23" s="9"/>
      <c r="N23" s="9"/>
      <c r="O23" s="9"/>
      <c r="P23" s="9"/>
      <c r="Q23" s="9"/>
      <c r="R23" s="9"/>
      <c r="S23" s="9"/>
      <c r="T23" s="9"/>
      <c r="U23" s="9"/>
    </row>
    <row r="24" s="1" customFormat="1" spans="1:2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7" t="s">
        <v>181</v>
      </c>
      <c r="M24" s="9"/>
      <c r="N24" s="9"/>
      <c r="O24" s="9"/>
      <c r="P24" s="9"/>
      <c r="Q24" s="9"/>
      <c r="R24" s="9"/>
      <c r="S24" s="9"/>
      <c r="T24" s="9"/>
      <c r="U24" s="9"/>
    </row>
    <row r="25" spans="1: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</sheetData>
  <sheetProtection formatCells="0" formatColumns="0" formatRows="0" insertRows="0" insertColumns="0" insertHyperlinks="0" deleteColumns="0" deleteRows="0" sort="0" autoFilter="0" pivotTables="0"/>
  <pageMargins left="0.75" right="0.75" top="1" bottom="1" header="0.5" footer="0.5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项目明细表</vt:lpstr>
      <vt:lpstr>数据源，勿动！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谁。</cp:lastModifiedBy>
  <dcterms:created xsi:type="dcterms:W3CDTF">2023-01-28T08:33:00Z</dcterms:created>
  <cp:lastPrinted>2023-03-27T03:20:00Z</cp:lastPrinted>
  <dcterms:modified xsi:type="dcterms:W3CDTF">2023-09-12T06:56:18Z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8D93DF5625114459B991FB2839CD41A8_13</vt:lpwstr>
  </property>
  <property fmtid="{D5CDD505-2E9C-101B-9397-08002B2CF9AE}" pid="3" name="KSOProductBuildVer">
    <vt:lpwstr>2052-12.1.0.15374</vt:lpwstr>
  </property>
</Properties>
</file>