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227" firstSheet="3" activeTab="1"/>
  </bookViews>
  <sheets>
    <sheet name="附件1会昌县2023年统筹整合财政涉农资金台账 (2)" sheetId="7" state="hidden" r:id="rId1"/>
    <sheet name="项目明细表 " sheetId="9" r:id="rId2"/>
    <sheet name="数据源，勿动！" sheetId="1" r:id="rId3"/>
  </sheets>
  <externalReferences>
    <externalReference r:id="rId4"/>
    <externalReference r:id="rId5"/>
    <externalReference r:id="rId6"/>
  </externalReferences>
  <definedNames>
    <definedName name="_xlnm._FilterDatabase" localSheetId="1" hidden="1">'项目明细表 '!$4:$496</definedName>
    <definedName name="_xlnm._FilterDatabase" localSheetId="0" hidden="1">'附件1会昌县2023年统筹整合财政涉农资金台账 (2)'!$A$6:$R$259</definedName>
    <definedName name="产业发展">'数据源，勿动！'!$A$2:$A$6</definedName>
    <definedName name="产业发展项目">[1]数据源!$A$2:$A$6</definedName>
    <definedName name="产业服务支撑项目">'数据源，勿动！'!$D$16:$D$19</definedName>
    <definedName name="创业">'数据源，勿动！'!$H$16:$H$17</definedName>
    <definedName name="创业扶持">[1]数据源!$H$11:$H$17</definedName>
    <definedName name="创业就业项目">[1]数据源!$B$2:$B$6</definedName>
    <definedName name="公益性岗位">'数据源，勿动！'!$J$16:$J$16</definedName>
    <definedName name="巩固“三保障”成果项目">[1]数据源!$E$2:$E$6</definedName>
    <definedName name="巩固三保障成果">'数据源，勿动！'!$E$2:$E$5</definedName>
    <definedName name="加工流通场地设施">[1]数据源!$B$11:$B$17</definedName>
    <definedName name="加工流通项目">'数据源，勿动！'!$B$16:$B$20</definedName>
    <definedName name="健康">'数据源，勿动！'!$P$16:$P$21</definedName>
    <definedName name="教育">'数据源，勿动！'!$O$16:$O$18</definedName>
    <definedName name="金融保险配套">[1]数据源!$D$11:$D$17</definedName>
    <definedName name="金融保险配套项目">'数据源，勿动！'!$E$16:$E$20</definedName>
    <definedName name="就业">'数据源，勿动！'!$G$16:$G$17</definedName>
    <definedName name="就业培训">[1]数据源!$G$11:$G$17</definedName>
    <definedName name="就业项目">'数据源，勿动！'!$B$2:$B$6</definedName>
    <definedName name="农村基础设施">'数据源，勿动！'!#REF!</definedName>
    <definedName name="农村基础设施含产业配套基础设施">'数据源，勿动！'!$L$16:$L$25</definedName>
    <definedName name="农村精神文明建设">'数据源，勿动！'!$S$16:$S$19</definedName>
    <definedName name="配套基础设施">[1]数据源!$C$11:$C$17</definedName>
    <definedName name="配套设施项目">'数据源，勿动！'!$C$16:$C$17</definedName>
    <definedName name="其他">'数据源，勿动！'!$H$2</definedName>
    <definedName name="其他II">'数据源，勿动！'!$U$16:$U$18</definedName>
    <definedName name="人居环境整治">'数据源，勿动！'!$K$16:$K$19</definedName>
    <definedName name="生产基地">[1]数据源!$A$11:$A$17</definedName>
    <definedName name="生产奖补">[1]数据源!$E$11:$E$17</definedName>
    <definedName name="生产项目">'数据源，勿动！'!$A$16:$A$21</definedName>
    <definedName name="务工补助">'数据源，勿动！'!$F$16:$F$17</definedName>
    <definedName name="乡村工匠">'数据源，勿动！'!$I$16:$I$18</definedName>
    <definedName name="乡村建设项目">[1]数据源!$C$2:$C$6</definedName>
    <definedName name="乡村建设行动">'数据源，勿动！'!$C$2:$C$4</definedName>
    <definedName name="乡村治理">'数据源，勿动！'!$R$16:$R$17</definedName>
    <definedName name="乡村治理和精神文明建设">'数据源，勿动！'!$F$2:$F$3</definedName>
    <definedName name="项目管理费">'数据源，勿动！'!$G$2:$G$2</definedName>
    <definedName name="易地搬迁后扶">'数据源，勿动！'!$D$2</definedName>
    <definedName name="易地搬迁后扶II">'数据源，勿动！'!$M$16:$M$18</definedName>
    <definedName name="易地搬迁后扶项目">[1]数据源!$D$2:$D$6</definedName>
    <definedName name="住房">'数据源，勿动！'!$N$16:$N$16</definedName>
    <definedName name="综合保障">'数据源，勿动！'!$Q$16:$Q$21</definedName>
    <definedName name="_xlnm.Print_Titles" localSheetId="0">'附件1会昌县2023年统筹整合财政涉农资金台账 (2)'!$3:$6</definedName>
    <definedName name="公益性岗位" localSheetId="0">[1]数据源!$I$11:$I$17</definedName>
    <definedName name="教育" localSheetId="0">[1]数据源!$N$11:$N$17</definedName>
    <definedName name="农村基础设施" localSheetId="0">[1]数据源!$K$11:$K$17</definedName>
    <definedName name="人居环境整治" localSheetId="0">[1]数据源!$J$11:$J$17</definedName>
    <definedName name="务工补助" localSheetId="0">[1]数据源!$F$11:$F$17</definedName>
    <definedName name="项目管理费" localSheetId="0">[1]数据源!$O$11:$O$17</definedName>
    <definedName name="易地搬迁后扶" localSheetId="0">[1]数据源!$L$11:$L$17</definedName>
    <definedName name="住房" localSheetId="0">[1]数据源!$M$11:$M$17</definedName>
    <definedName name="_xlnm.Print_Titles" localSheetId="1">'项目明细表 '!$3:$4</definedName>
  </definedNames>
  <calcPr calcId="144525"/>
</workbook>
</file>

<file path=xl/comments1.xml><?xml version="1.0" encoding="utf-8"?>
<comments xmlns="http://schemas.openxmlformats.org/spreadsheetml/2006/main">
  <authors>
    <author>柯露茜</author>
  </authors>
  <commentList>
    <comment ref="X4" authorId="0">
      <text>
        <r>
          <rPr>
            <b/>
            <sz val="9"/>
            <rFont val="宋体"/>
            <charset val="134"/>
          </rPr>
          <t>柯露茜:</t>
        </r>
        <r>
          <rPr>
            <sz val="9"/>
            <rFont val="宋体"/>
            <charset val="134"/>
          </rPr>
          <t xml:space="preserve">
请提现除了村集体收益，其他方式如何带动脱贫人口增收，户数和户均</t>
        </r>
      </text>
    </comment>
    <comment ref="J7" authorId="0">
      <text>
        <r>
          <rPr>
            <b/>
            <sz val="9"/>
            <rFont val="宋体"/>
            <charset val="134"/>
          </rPr>
          <t>柯露茜:</t>
        </r>
        <r>
          <rPr>
            <sz val="9"/>
            <rFont val="宋体"/>
            <charset val="134"/>
          </rPr>
          <t xml:space="preserve">
标注是省外还是？</t>
        </r>
      </text>
    </comment>
    <comment ref="J16" authorId="0">
      <text>
        <r>
          <rPr>
            <b/>
            <sz val="9"/>
            <rFont val="宋体"/>
            <charset val="134"/>
          </rPr>
          <t>柯露茜:</t>
        </r>
        <r>
          <rPr>
            <sz val="9"/>
            <rFont val="宋体"/>
            <charset val="134"/>
          </rPr>
          <t xml:space="preserve">
调整至基础设施</t>
        </r>
      </text>
    </comment>
    <comment ref="J27" authorId="0">
      <text>
        <r>
          <rPr>
            <b/>
            <sz val="9"/>
            <rFont val="宋体"/>
            <charset val="134"/>
          </rPr>
          <t>柯露茜:</t>
        </r>
        <r>
          <rPr>
            <sz val="9"/>
            <rFont val="宋体"/>
            <charset val="134"/>
          </rPr>
          <t xml:space="preserve">
护栏不可以</t>
        </r>
      </text>
    </comment>
    <comment ref="J33" authorId="0">
      <text>
        <r>
          <rPr>
            <b/>
            <sz val="9"/>
            <rFont val="宋体"/>
            <charset val="134"/>
          </rPr>
          <t>柯露茜:</t>
        </r>
        <r>
          <rPr>
            <sz val="9"/>
            <rFont val="宋体"/>
            <charset val="134"/>
          </rPr>
          <t xml:space="preserve">
工程量</t>
        </r>
      </text>
    </comment>
    <comment ref="J36" authorId="0">
      <text>
        <r>
          <rPr>
            <b/>
            <sz val="9"/>
            <rFont val="宋体"/>
            <charset val="134"/>
          </rPr>
          <t>柯露茜:</t>
        </r>
        <r>
          <rPr>
            <sz val="9"/>
            <rFont val="宋体"/>
            <charset val="134"/>
          </rPr>
          <t xml:space="preserve">
公共照明放省级及省级以下，请举一反三</t>
        </r>
      </text>
    </comment>
    <comment ref="J37" authorId="0">
      <text>
        <r>
          <rPr>
            <b/>
            <sz val="9"/>
            <rFont val="宋体"/>
            <charset val="134"/>
          </rPr>
          <t>柯露茜:</t>
        </r>
        <r>
          <rPr>
            <sz val="9"/>
            <rFont val="宋体"/>
            <charset val="134"/>
          </rPr>
          <t xml:space="preserve">
工程量</t>
        </r>
      </text>
    </comment>
    <comment ref="J39" authorId="0">
      <text>
        <r>
          <rPr>
            <b/>
            <sz val="9"/>
            <rFont val="宋体"/>
            <charset val="134"/>
          </rPr>
          <t>柯露茜:</t>
        </r>
        <r>
          <rPr>
            <sz val="9"/>
            <rFont val="宋体"/>
            <charset val="134"/>
          </rPr>
          <t xml:space="preserve">
工程量</t>
        </r>
      </text>
    </comment>
    <comment ref="J40" authorId="0">
      <text>
        <r>
          <rPr>
            <b/>
            <sz val="9"/>
            <rFont val="宋体"/>
            <charset val="134"/>
          </rPr>
          <t>柯露茜:</t>
        </r>
        <r>
          <rPr>
            <sz val="9"/>
            <rFont val="宋体"/>
            <charset val="134"/>
          </rPr>
          <t xml:space="preserve">
调整至基础设施</t>
        </r>
      </text>
    </comment>
    <comment ref="J54" authorId="0">
      <text>
        <r>
          <rPr>
            <b/>
            <sz val="9"/>
            <rFont val="宋体"/>
            <charset val="134"/>
          </rPr>
          <t>柯露茜:</t>
        </r>
        <r>
          <rPr>
            <sz val="9"/>
            <rFont val="宋体"/>
            <charset val="134"/>
          </rPr>
          <t xml:space="preserve">
工程量</t>
        </r>
      </text>
    </comment>
    <comment ref="J55" authorId="0">
      <text>
        <r>
          <rPr>
            <b/>
            <sz val="9"/>
            <rFont val="宋体"/>
            <charset val="134"/>
          </rPr>
          <t>柯露茜:</t>
        </r>
        <r>
          <rPr>
            <sz val="9"/>
            <rFont val="宋体"/>
            <charset val="134"/>
          </rPr>
          <t xml:space="preserve">
工程量</t>
        </r>
      </text>
    </comment>
    <comment ref="J62" authorId="0">
      <text>
        <r>
          <rPr>
            <b/>
            <sz val="9"/>
            <rFont val="宋体"/>
            <charset val="134"/>
          </rPr>
          <t>柯露茜:</t>
        </r>
        <r>
          <rPr>
            <sz val="9"/>
            <rFont val="宋体"/>
            <charset val="134"/>
          </rPr>
          <t xml:space="preserve">
提供实施方案</t>
        </r>
      </text>
    </comment>
    <comment ref="J64" authorId="0">
      <text>
        <r>
          <rPr>
            <b/>
            <sz val="9"/>
            <rFont val="宋体"/>
            <charset val="134"/>
          </rPr>
          <t>柯露茜:</t>
        </r>
        <r>
          <rPr>
            <sz val="9"/>
            <rFont val="宋体"/>
            <charset val="134"/>
          </rPr>
          <t xml:space="preserve">
工程量</t>
        </r>
      </text>
    </comment>
    <comment ref="J72" authorId="0">
      <text>
        <r>
          <rPr>
            <b/>
            <sz val="9"/>
            <rFont val="宋体"/>
            <charset val="134"/>
          </rPr>
          <t>柯露茜:</t>
        </r>
        <r>
          <rPr>
            <sz val="9"/>
            <rFont val="宋体"/>
            <charset val="134"/>
          </rPr>
          <t xml:space="preserve">
工程量</t>
        </r>
      </text>
    </comment>
    <comment ref="J80" authorId="0">
      <text>
        <r>
          <rPr>
            <b/>
            <sz val="9"/>
            <rFont val="宋体"/>
            <charset val="134"/>
          </rPr>
          <t>柯露茜:</t>
        </r>
        <r>
          <rPr>
            <sz val="9"/>
            <rFont val="宋体"/>
            <charset val="134"/>
          </rPr>
          <t xml:space="preserve">
调整至基础设施</t>
        </r>
      </text>
    </comment>
    <comment ref="J81" authorId="0">
      <text>
        <r>
          <rPr>
            <b/>
            <sz val="9"/>
            <rFont val="宋体"/>
            <charset val="134"/>
          </rPr>
          <t>柯露茜:</t>
        </r>
        <r>
          <rPr>
            <sz val="9"/>
            <rFont val="宋体"/>
            <charset val="134"/>
          </rPr>
          <t xml:space="preserve">
调整至基础设施</t>
        </r>
      </text>
    </comment>
    <comment ref="J89" authorId="0">
      <text>
        <r>
          <rPr>
            <b/>
            <sz val="9"/>
            <rFont val="宋体"/>
            <charset val="134"/>
          </rPr>
          <t>柯露茜:</t>
        </r>
        <r>
          <rPr>
            <sz val="9"/>
            <rFont val="宋体"/>
            <charset val="134"/>
          </rPr>
          <t xml:space="preserve">
调整至基础设施</t>
        </r>
      </text>
    </comment>
    <comment ref="J95" authorId="0">
      <text>
        <r>
          <rPr>
            <b/>
            <sz val="9"/>
            <rFont val="宋体"/>
            <charset val="134"/>
          </rPr>
          <t>柯露茜:</t>
        </r>
        <r>
          <rPr>
            <sz val="9"/>
            <rFont val="宋体"/>
            <charset val="134"/>
          </rPr>
          <t xml:space="preserve">
调整至基础设施</t>
        </r>
      </text>
    </comment>
    <comment ref="J96" authorId="0">
      <text>
        <r>
          <rPr>
            <b/>
            <sz val="9"/>
            <rFont val="宋体"/>
            <charset val="134"/>
          </rPr>
          <t>柯露茜:</t>
        </r>
        <r>
          <rPr>
            <sz val="9"/>
            <rFont val="宋体"/>
            <charset val="134"/>
          </rPr>
          <t xml:space="preserve">
红字部分不安排或者调整至基础设施</t>
        </r>
      </text>
    </comment>
    <comment ref="J100" authorId="0">
      <text>
        <r>
          <rPr>
            <b/>
            <sz val="9"/>
            <rFont val="宋体"/>
            <charset val="134"/>
          </rPr>
          <t>柯露茜:</t>
        </r>
        <r>
          <rPr>
            <sz val="9"/>
            <rFont val="宋体"/>
            <charset val="134"/>
          </rPr>
          <t xml:space="preserve">
工程量</t>
        </r>
      </text>
    </comment>
    <comment ref="J102" authorId="0">
      <text>
        <r>
          <rPr>
            <b/>
            <sz val="9"/>
            <rFont val="宋体"/>
            <charset val="134"/>
          </rPr>
          <t>柯露茜:</t>
        </r>
        <r>
          <rPr>
            <sz val="9"/>
            <rFont val="宋体"/>
            <charset val="134"/>
          </rPr>
          <t xml:space="preserve">
调整至基础设施</t>
        </r>
      </text>
    </comment>
    <comment ref="J103" authorId="0">
      <text>
        <r>
          <rPr>
            <b/>
            <sz val="9"/>
            <rFont val="宋体"/>
            <charset val="134"/>
          </rPr>
          <t>柯露茜:</t>
        </r>
        <r>
          <rPr>
            <sz val="9"/>
            <rFont val="宋体"/>
            <charset val="134"/>
          </rPr>
          <t xml:space="preserve">
工程量</t>
        </r>
      </text>
    </comment>
    <comment ref="J120" authorId="0">
      <text>
        <r>
          <rPr>
            <b/>
            <sz val="9"/>
            <rFont val="宋体"/>
            <charset val="134"/>
          </rPr>
          <t>柯露茜:</t>
        </r>
        <r>
          <rPr>
            <sz val="9"/>
            <rFont val="宋体"/>
            <charset val="134"/>
          </rPr>
          <t xml:space="preserve">
调整至基础设施</t>
        </r>
      </text>
    </comment>
    <comment ref="J127" authorId="0">
      <text>
        <r>
          <rPr>
            <b/>
            <sz val="9"/>
            <rFont val="宋体"/>
            <charset val="134"/>
          </rPr>
          <t>柯露茜:</t>
        </r>
        <r>
          <rPr>
            <sz val="9"/>
            <rFont val="宋体"/>
            <charset val="134"/>
          </rPr>
          <t xml:space="preserve">
调整至基础设施</t>
        </r>
      </text>
    </comment>
    <comment ref="J133" authorId="0">
      <text>
        <r>
          <rPr>
            <b/>
            <sz val="9"/>
            <rFont val="宋体"/>
            <charset val="134"/>
          </rPr>
          <t>柯露茜:</t>
        </r>
        <r>
          <rPr>
            <sz val="9"/>
            <rFont val="宋体"/>
            <charset val="134"/>
          </rPr>
          <t xml:space="preserve">
调整至基础设施</t>
        </r>
      </text>
    </comment>
    <comment ref="J134" authorId="0">
      <text>
        <r>
          <rPr>
            <b/>
            <sz val="9"/>
            <rFont val="宋体"/>
            <charset val="134"/>
          </rPr>
          <t>柯露茜:</t>
        </r>
        <r>
          <rPr>
            <sz val="9"/>
            <rFont val="宋体"/>
            <charset val="134"/>
          </rPr>
          <t xml:space="preserve">
红字部分不安排或者调整至基础设施，其余补充工程量</t>
        </r>
      </text>
    </comment>
    <comment ref="J135" authorId="0">
      <text>
        <r>
          <rPr>
            <b/>
            <sz val="9"/>
            <rFont val="宋体"/>
            <charset val="134"/>
          </rPr>
          <t>柯露茜:</t>
        </r>
        <r>
          <rPr>
            <sz val="9"/>
            <rFont val="宋体"/>
            <charset val="134"/>
          </rPr>
          <t xml:space="preserve">
工程量</t>
        </r>
      </text>
    </comment>
    <comment ref="J142" authorId="0">
      <text>
        <r>
          <rPr>
            <b/>
            <sz val="9"/>
            <rFont val="宋体"/>
            <charset val="134"/>
          </rPr>
          <t>柯露茜:</t>
        </r>
        <r>
          <rPr>
            <sz val="9"/>
            <rFont val="宋体"/>
            <charset val="134"/>
          </rPr>
          <t xml:space="preserve">
调整至基础设施</t>
        </r>
      </text>
    </comment>
    <comment ref="J145" authorId="0">
      <text>
        <r>
          <rPr>
            <b/>
            <sz val="9"/>
            <rFont val="宋体"/>
            <charset val="134"/>
          </rPr>
          <t>柯露茜:</t>
        </r>
        <r>
          <rPr>
            <sz val="9"/>
            <rFont val="宋体"/>
            <charset val="134"/>
          </rPr>
          <t xml:space="preserve">
调整至基础设施</t>
        </r>
      </text>
    </comment>
    <comment ref="J147" authorId="0">
      <text>
        <r>
          <rPr>
            <b/>
            <sz val="9"/>
            <rFont val="宋体"/>
            <charset val="134"/>
          </rPr>
          <t>柯露茜:</t>
        </r>
        <r>
          <rPr>
            <sz val="9"/>
            <rFont val="宋体"/>
            <charset val="134"/>
          </rPr>
          <t xml:space="preserve">
调整至基础设施</t>
        </r>
      </text>
    </comment>
    <comment ref="J151" authorId="0">
      <text>
        <r>
          <rPr>
            <b/>
            <sz val="9"/>
            <rFont val="宋体"/>
            <charset val="134"/>
          </rPr>
          <t>柯露茜:</t>
        </r>
        <r>
          <rPr>
            <sz val="9"/>
            <rFont val="宋体"/>
            <charset val="134"/>
          </rPr>
          <t xml:space="preserve">
调整至基础设施</t>
        </r>
      </text>
    </comment>
    <comment ref="J152" authorId="0">
      <text>
        <r>
          <rPr>
            <b/>
            <sz val="9"/>
            <rFont val="宋体"/>
            <charset val="134"/>
          </rPr>
          <t>柯露茜:</t>
        </r>
        <r>
          <rPr>
            <sz val="9"/>
            <rFont val="宋体"/>
            <charset val="134"/>
          </rPr>
          <t xml:space="preserve">
工程量</t>
        </r>
      </text>
    </comment>
    <comment ref="J154" authorId="0">
      <text>
        <r>
          <rPr>
            <b/>
            <sz val="9"/>
            <rFont val="宋体"/>
            <charset val="134"/>
          </rPr>
          <t>柯露茜:</t>
        </r>
        <r>
          <rPr>
            <sz val="9"/>
            <rFont val="宋体"/>
            <charset val="134"/>
          </rPr>
          <t xml:space="preserve">
工程量</t>
        </r>
      </text>
    </comment>
    <comment ref="J160" authorId="0">
      <text>
        <r>
          <rPr>
            <b/>
            <sz val="9"/>
            <rFont val="宋体"/>
            <charset val="134"/>
          </rPr>
          <t>柯露茜:</t>
        </r>
        <r>
          <rPr>
            <sz val="9"/>
            <rFont val="宋体"/>
            <charset val="134"/>
          </rPr>
          <t xml:space="preserve">
工程量</t>
        </r>
      </text>
    </comment>
    <comment ref="J162" authorId="0">
      <text>
        <r>
          <rPr>
            <b/>
            <sz val="9"/>
            <rFont val="宋体"/>
            <charset val="134"/>
          </rPr>
          <t>柯露茜:</t>
        </r>
        <r>
          <rPr>
            <sz val="9"/>
            <rFont val="宋体"/>
            <charset val="134"/>
          </rPr>
          <t xml:space="preserve">
调整至基础设施</t>
        </r>
      </text>
    </comment>
    <comment ref="J166" authorId="0">
      <text>
        <r>
          <rPr>
            <b/>
            <sz val="9"/>
            <rFont val="宋体"/>
            <charset val="134"/>
          </rPr>
          <t>柯露茜:</t>
        </r>
        <r>
          <rPr>
            <sz val="9"/>
            <rFont val="宋体"/>
            <charset val="134"/>
          </rPr>
          <t xml:space="preserve">
调整至基础设施</t>
        </r>
      </text>
    </comment>
    <comment ref="J169" authorId="0">
      <text>
        <r>
          <rPr>
            <b/>
            <sz val="9"/>
            <rFont val="宋体"/>
            <charset val="134"/>
          </rPr>
          <t>柯露茜:</t>
        </r>
        <r>
          <rPr>
            <sz val="9"/>
            <rFont val="宋体"/>
            <charset val="134"/>
          </rPr>
          <t xml:space="preserve">
调整至基础设施</t>
        </r>
      </text>
    </comment>
    <comment ref="J173" authorId="0">
      <text>
        <r>
          <rPr>
            <b/>
            <sz val="9"/>
            <rFont val="宋体"/>
            <charset val="134"/>
          </rPr>
          <t>柯露茜:</t>
        </r>
        <r>
          <rPr>
            <sz val="9"/>
            <rFont val="宋体"/>
            <charset val="134"/>
          </rPr>
          <t xml:space="preserve">
调整至基础设施，同时监测相关不安排</t>
        </r>
      </text>
    </comment>
    <comment ref="J179" authorId="0">
      <text>
        <r>
          <rPr>
            <b/>
            <sz val="9"/>
            <rFont val="宋体"/>
            <charset val="134"/>
          </rPr>
          <t>柯露茜:</t>
        </r>
        <r>
          <rPr>
            <sz val="9"/>
            <rFont val="宋体"/>
            <charset val="134"/>
          </rPr>
          <t xml:space="preserve">
调整至基础设施</t>
        </r>
      </text>
    </comment>
    <comment ref="J186" authorId="0">
      <text>
        <r>
          <rPr>
            <b/>
            <sz val="9"/>
            <rFont val="宋体"/>
            <charset val="134"/>
          </rPr>
          <t>柯露茜:</t>
        </r>
        <r>
          <rPr>
            <sz val="9"/>
            <rFont val="宋体"/>
            <charset val="134"/>
          </rPr>
          <t xml:space="preserve">
调整至基础设施</t>
        </r>
      </text>
    </comment>
    <comment ref="J190" authorId="0">
      <text>
        <r>
          <rPr>
            <b/>
            <sz val="9"/>
            <rFont val="宋体"/>
            <charset val="134"/>
          </rPr>
          <t>柯露茜:</t>
        </r>
        <r>
          <rPr>
            <sz val="9"/>
            <rFont val="宋体"/>
            <charset val="134"/>
          </rPr>
          <t xml:space="preserve">
调整至基础设施</t>
        </r>
      </text>
    </comment>
    <comment ref="J191" authorId="0">
      <text>
        <r>
          <rPr>
            <b/>
            <sz val="9"/>
            <rFont val="宋体"/>
            <charset val="134"/>
          </rPr>
          <t>柯露茜:</t>
        </r>
        <r>
          <rPr>
            <sz val="9"/>
            <rFont val="宋体"/>
            <charset val="134"/>
          </rPr>
          <t xml:space="preserve">
工程量</t>
        </r>
      </text>
    </comment>
    <comment ref="X198" authorId="0">
      <text>
        <r>
          <rPr>
            <b/>
            <sz val="9"/>
            <rFont val="宋体"/>
            <charset val="134"/>
          </rPr>
          <t>柯露茜:</t>
        </r>
        <r>
          <rPr>
            <sz val="9"/>
            <rFont val="宋体"/>
            <charset val="134"/>
          </rPr>
          <t xml:space="preserve">
脱贫人口不受益吗？方式呢？</t>
        </r>
      </text>
    </comment>
    <comment ref="J205" authorId="0">
      <text>
        <r>
          <rPr>
            <b/>
            <sz val="9"/>
            <rFont val="宋体"/>
            <charset val="134"/>
          </rPr>
          <t>柯露茜:</t>
        </r>
        <r>
          <rPr>
            <sz val="9"/>
            <rFont val="宋体"/>
            <charset val="134"/>
          </rPr>
          <t xml:space="preserve">
基地外就不要安排或者转基础设施</t>
        </r>
      </text>
    </comment>
    <comment ref="J210" authorId="0">
      <text>
        <r>
          <rPr>
            <b/>
            <sz val="9"/>
            <rFont val="宋体"/>
            <charset val="134"/>
          </rPr>
          <t>柯露茜:</t>
        </r>
        <r>
          <rPr>
            <sz val="9"/>
            <rFont val="宋体"/>
            <charset val="134"/>
          </rPr>
          <t xml:space="preserve">
调整至基础设施</t>
        </r>
      </text>
    </comment>
    <comment ref="J214" authorId="0">
      <text>
        <r>
          <rPr>
            <b/>
            <sz val="9"/>
            <rFont val="宋体"/>
            <charset val="134"/>
          </rPr>
          <t>柯露茜:</t>
        </r>
        <r>
          <rPr>
            <sz val="9"/>
            <rFont val="宋体"/>
            <charset val="134"/>
          </rPr>
          <t xml:space="preserve">
调整至基础设施</t>
        </r>
      </text>
    </comment>
    <comment ref="J228" authorId="0">
      <text>
        <r>
          <rPr>
            <b/>
            <sz val="9"/>
            <rFont val="宋体"/>
            <charset val="134"/>
          </rPr>
          <t>柯露茜:</t>
        </r>
        <r>
          <rPr>
            <sz val="9"/>
            <rFont val="宋体"/>
            <charset val="134"/>
          </rPr>
          <t xml:space="preserve">
工程量</t>
        </r>
      </text>
    </comment>
    <comment ref="J234" authorId="0">
      <text>
        <r>
          <rPr>
            <b/>
            <sz val="9"/>
            <rFont val="宋体"/>
            <charset val="134"/>
          </rPr>
          <t>柯露茜:</t>
        </r>
        <r>
          <rPr>
            <sz val="9"/>
            <rFont val="宋体"/>
            <charset val="134"/>
          </rPr>
          <t xml:space="preserve">
工程量</t>
        </r>
      </text>
    </comment>
    <comment ref="J240" authorId="0">
      <text>
        <r>
          <rPr>
            <b/>
            <sz val="9"/>
            <rFont val="宋体"/>
            <charset val="134"/>
          </rPr>
          <t>柯露茜:</t>
        </r>
        <r>
          <rPr>
            <sz val="9"/>
            <rFont val="宋体"/>
            <charset val="134"/>
          </rPr>
          <t xml:space="preserve">
调整至基础设施</t>
        </r>
      </text>
    </comment>
    <comment ref="J241" authorId="0">
      <text>
        <r>
          <rPr>
            <b/>
            <sz val="9"/>
            <rFont val="宋体"/>
            <charset val="134"/>
          </rPr>
          <t>柯露茜:</t>
        </r>
        <r>
          <rPr>
            <sz val="9"/>
            <rFont val="宋体"/>
            <charset val="134"/>
          </rPr>
          <t xml:space="preserve">
调整至基础设施</t>
        </r>
      </text>
    </comment>
    <comment ref="J242" authorId="0">
      <text>
        <r>
          <rPr>
            <b/>
            <sz val="9"/>
            <rFont val="宋体"/>
            <charset val="134"/>
          </rPr>
          <t>柯露茜:</t>
        </r>
        <r>
          <rPr>
            <sz val="9"/>
            <rFont val="宋体"/>
            <charset val="134"/>
          </rPr>
          <t xml:space="preserve">
调整至基础设施</t>
        </r>
      </text>
    </comment>
    <comment ref="J261" authorId="0">
      <text>
        <r>
          <rPr>
            <b/>
            <sz val="9"/>
            <rFont val="宋体"/>
            <charset val="134"/>
          </rPr>
          <t>柯露茜:</t>
        </r>
        <r>
          <rPr>
            <sz val="9"/>
            <rFont val="宋体"/>
            <charset val="134"/>
          </rPr>
          <t xml:space="preserve">
红色部分不安排或者调整至基础设施</t>
        </r>
      </text>
    </comment>
    <comment ref="J268" authorId="0">
      <text>
        <r>
          <rPr>
            <b/>
            <sz val="9"/>
            <rFont val="宋体"/>
            <charset val="134"/>
          </rPr>
          <t>柯露茜:</t>
        </r>
        <r>
          <rPr>
            <sz val="9"/>
            <rFont val="宋体"/>
            <charset val="134"/>
          </rPr>
          <t xml:space="preserve">
工程量</t>
        </r>
      </text>
    </comment>
    <comment ref="J269" authorId="0">
      <text>
        <r>
          <rPr>
            <b/>
            <sz val="9"/>
            <rFont val="宋体"/>
            <charset val="134"/>
          </rPr>
          <t>柯露茜:</t>
        </r>
        <r>
          <rPr>
            <sz val="9"/>
            <rFont val="宋体"/>
            <charset val="134"/>
          </rPr>
          <t xml:space="preserve">
工程量</t>
        </r>
      </text>
    </comment>
    <comment ref="J278" authorId="0">
      <text>
        <r>
          <rPr>
            <b/>
            <sz val="9"/>
            <rFont val="宋体"/>
            <charset val="134"/>
          </rPr>
          <t>柯露茜:</t>
        </r>
        <r>
          <rPr>
            <sz val="9"/>
            <rFont val="宋体"/>
            <charset val="134"/>
          </rPr>
          <t xml:space="preserve">
调整至基础设施</t>
        </r>
      </text>
    </comment>
    <comment ref="J284" authorId="0">
      <text>
        <r>
          <rPr>
            <b/>
            <sz val="9"/>
            <rFont val="宋体"/>
            <charset val="134"/>
          </rPr>
          <t>柯露茜:</t>
        </r>
        <r>
          <rPr>
            <sz val="9"/>
            <rFont val="宋体"/>
            <charset val="134"/>
          </rPr>
          <t xml:space="preserve">
调整至基础设施</t>
        </r>
      </text>
    </comment>
    <comment ref="J285" authorId="0">
      <text>
        <r>
          <rPr>
            <b/>
            <sz val="9"/>
            <rFont val="宋体"/>
            <charset val="134"/>
          </rPr>
          <t>柯露茜:</t>
        </r>
        <r>
          <rPr>
            <sz val="9"/>
            <rFont val="宋体"/>
            <charset val="134"/>
          </rPr>
          <t xml:space="preserve">
调整至基础设施</t>
        </r>
      </text>
    </comment>
    <comment ref="J290" authorId="0">
      <text>
        <r>
          <rPr>
            <b/>
            <sz val="9"/>
            <rFont val="宋体"/>
            <charset val="134"/>
          </rPr>
          <t>柯露茜:</t>
        </r>
        <r>
          <rPr>
            <sz val="9"/>
            <rFont val="宋体"/>
            <charset val="134"/>
          </rPr>
          <t xml:space="preserve">
调整至基础设施</t>
        </r>
      </text>
    </comment>
    <comment ref="J295" authorId="0">
      <text>
        <r>
          <rPr>
            <b/>
            <sz val="9"/>
            <rFont val="宋体"/>
            <charset val="134"/>
          </rPr>
          <t>柯露茜:</t>
        </r>
        <r>
          <rPr>
            <sz val="9"/>
            <rFont val="宋体"/>
            <charset val="134"/>
          </rPr>
          <t xml:space="preserve">
45万元能做这么多事情啊？？</t>
        </r>
      </text>
    </comment>
    <comment ref="J296" authorId="0">
      <text>
        <r>
          <rPr>
            <b/>
            <sz val="9"/>
            <rFont val="宋体"/>
            <charset val="134"/>
          </rPr>
          <t>柯露茜:</t>
        </r>
        <r>
          <rPr>
            <sz val="9"/>
            <rFont val="宋体"/>
            <charset val="134"/>
          </rPr>
          <t xml:space="preserve">
调整至基础设施</t>
        </r>
      </text>
    </comment>
    <comment ref="J302" authorId="0">
      <text>
        <r>
          <rPr>
            <b/>
            <sz val="9"/>
            <rFont val="宋体"/>
            <charset val="134"/>
          </rPr>
          <t>柯露茜:</t>
        </r>
        <r>
          <rPr>
            <sz val="9"/>
            <rFont val="宋体"/>
            <charset val="134"/>
          </rPr>
          <t xml:space="preserve">
调整至基础设施</t>
        </r>
      </text>
    </comment>
    <comment ref="J308" authorId="0">
      <text>
        <r>
          <rPr>
            <b/>
            <sz val="9"/>
            <rFont val="宋体"/>
            <charset val="134"/>
          </rPr>
          <t>柯露茜:</t>
        </r>
        <r>
          <rPr>
            <sz val="9"/>
            <rFont val="宋体"/>
            <charset val="134"/>
          </rPr>
          <t xml:space="preserve">
调整至基础设施
</t>
        </r>
      </text>
    </comment>
    <comment ref="J314" authorId="0">
      <text>
        <r>
          <rPr>
            <b/>
            <sz val="9"/>
            <rFont val="宋体"/>
            <charset val="134"/>
          </rPr>
          <t>柯露茜:</t>
        </r>
        <r>
          <rPr>
            <sz val="9"/>
            <rFont val="宋体"/>
            <charset val="134"/>
          </rPr>
          <t xml:space="preserve">
工程量</t>
        </r>
      </text>
    </comment>
    <comment ref="J315" authorId="0">
      <text>
        <r>
          <rPr>
            <b/>
            <sz val="9"/>
            <rFont val="宋体"/>
            <charset val="134"/>
          </rPr>
          <t>柯露茜:</t>
        </r>
        <r>
          <rPr>
            <sz val="9"/>
            <rFont val="宋体"/>
            <charset val="134"/>
          </rPr>
          <t xml:space="preserve">
调整至基础设施</t>
        </r>
      </text>
    </comment>
    <comment ref="J329" authorId="0">
      <text>
        <r>
          <rPr>
            <b/>
            <sz val="9"/>
            <rFont val="宋体"/>
            <charset val="134"/>
          </rPr>
          <t>柯露茜:</t>
        </r>
        <r>
          <rPr>
            <sz val="9"/>
            <rFont val="宋体"/>
            <charset val="134"/>
          </rPr>
          <t xml:space="preserve">
工程量</t>
        </r>
      </text>
    </comment>
    <comment ref="J331" authorId="0">
      <text>
        <r>
          <rPr>
            <b/>
            <sz val="9"/>
            <rFont val="宋体"/>
            <charset val="134"/>
          </rPr>
          <t>柯露茜:</t>
        </r>
        <r>
          <rPr>
            <sz val="9"/>
            <rFont val="宋体"/>
            <charset val="134"/>
          </rPr>
          <t xml:space="preserve">
基地内还是外？</t>
        </r>
      </text>
    </comment>
    <comment ref="J376" authorId="0">
      <text>
        <r>
          <rPr>
            <b/>
            <sz val="9"/>
            <rFont val="宋体"/>
            <charset val="134"/>
          </rPr>
          <t>柯露茜:</t>
        </r>
        <r>
          <rPr>
            <sz val="9"/>
            <rFont val="宋体"/>
            <charset val="134"/>
          </rPr>
          <t xml:space="preserve">
红字部分删除，举一反三</t>
        </r>
      </text>
    </comment>
  </commentList>
</comments>
</file>

<file path=xl/sharedStrings.xml><?xml version="1.0" encoding="utf-8"?>
<sst xmlns="http://schemas.openxmlformats.org/spreadsheetml/2006/main" count="11844" uniqueCount="1748">
  <si>
    <t>附件1</t>
  </si>
  <si>
    <t>会昌县2023年统筹整合财政涉农资金台账</t>
  </si>
  <si>
    <t>单位：万元</t>
  </si>
  <si>
    <t>资金来源</t>
  </si>
  <si>
    <t>计划整合资金规模</t>
  </si>
  <si>
    <t>项目安排</t>
  </si>
  <si>
    <t>序号</t>
  </si>
  <si>
    <t>原支出功能科目</t>
  </si>
  <si>
    <t>资金名称</t>
  </si>
  <si>
    <t>文件字号</t>
  </si>
  <si>
    <t>资金归口管理部门</t>
  </si>
  <si>
    <t>年度预算指标数</t>
  </si>
  <si>
    <t>涉农资金整合目录代码</t>
  </si>
  <si>
    <t>下达金额</t>
  </si>
  <si>
    <t>支出功能科目</t>
  </si>
  <si>
    <t>项目名称</t>
  </si>
  <si>
    <t>金额</t>
  </si>
  <si>
    <t>责任单位</t>
  </si>
  <si>
    <t>备注</t>
  </si>
  <si>
    <t>合计</t>
  </si>
  <si>
    <t>中央</t>
  </si>
  <si>
    <t>省级</t>
  </si>
  <si>
    <t>市级</t>
  </si>
  <si>
    <t>县级</t>
  </si>
  <si>
    <t>2023年中央财政衔接推进乡村振兴补助资金</t>
  </si>
  <si>
    <t>赣财乡振指〔2022〕15号</t>
  </si>
  <si>
    <t>乡村振兴局</t>
  </si>
  <si>
    <t>产业发展</t>
  </si>
  <si>
    <t>帮扶车间（特色手工基地）建设</t>
  </si>
  <si>
    <t>农业农村局</t>
  </si>
  <si>
    <t>产业路、资源路、旅游路建设</t>
  </si>
  <si>
    <t>产业园（区）</t>
  </si>
  <si>
    <t>光伏电站建设</t>
  </si>
  <si>
    <t>发改委</t>
  </si>
  <si>
    <t>加工业</t>
  </si>
  <si>
    <t>农产品仓储保鲜冷链基础设施建设</t>
  </si>
  <si>
    <t>农业社会化服务</t>
  </si>
  <si>
    <t>品牌打造和展销平台</t>
  </si>
  <si>
    <t>市场建设和农村物流</t>
  </si>
  <si>
    <t>小额贷款贴息</t>
  </si>
  <si>
    <t>休闲农业与乡村旅游</t>
  </si>
  <si>
    <t>养殖业基地</t>
  </si>
  <si>
    <t>智慧农业</t>
  </si>
  <si>
    <t>种植业基地</t>
  </si>
  <si>
    <t>巩固三保障成果</t>
  </si>
  <si>
    <t>农村危房改造等农房改造</t>
  </si>
  <si>
    <t>住建局</t>
  </si>
  <si>
    <t>享受“雨露计划”职业教育补助</t>
  </si>
  <si>
    <t>就业项目</t>
  </si>
  <si>
    <t>交通费补助</t>
  </si>
  <si>
    <t>乡村建设行动</t>
  </si>
  <si>
    <t>村容村貌提升</t>
  </si>
  <si>
    <t>农村道路建设（通村路、通户路、小型桥梁等）</t>
  </si>
  <si>
    <t>民宗局</t>
  </si>
  <si>
    <t>农村供水保障设施建设</t>
  </si>
  <si>
    <t>水利局</t>
  </si>
  <si>
    <t>农村污水治理</t>
  </si>
  <si>
    <t>其他</t>
  </si>
  <si>
    <t>小型农田水利设施建设</t>
  </si>
  <si>
    <t>易地搬迁后扶</t>
  </si>
  <si>
    <t>公共服务岗位</t>
  </si>
  <si>
    <t>2023年省级财政衔接推进乡村振兴补助资金</t>
  </si>
  <si>
    <t>赣财乡振指〔2022〕9号</t>
  </si>
  <si>
    <t>赣财乡振指〔2022〕11号</t>
  </si>
  <si>
    <t>就业服务中心</t>
  </si>
  <si>
    <t>交通运输局</t>
  </si>
  <si>
    <t>2023年中央农村综合改革转移支付</t>
  </si>
  <si>
    <t>赣市财农字〔2022〕137号</t>
  </si>
  <si>
    <t>2023年县级财政衔接推进乡村振兴资金</t>
  </si>
  <si>
    <t>会府发〔2023〕1号</t>
  </si>
  <si>
    <t>赣财乡振指〔2023〕1号</t>
  </si>
  <si>
    <t>2023年中央水利发展资金</t>
  </si>
  <si>
    <t>赣市财农字〔2023〕1号</t>
  </si>
  <si>
    <t>赣财乡振指〔2023〕6号</t>
  </si>
  <si>
    <t>2023年市级财政衔接推进乡村振兴补助资金</t>
  </si>
  <si>
    <t>赣市财农字〔2023〕64号</t>
  </si>
  <si>
    <t>果茶发展服务中心</t>
  </si>
  <si>
    <t>赣市财农字〔2023〕36 号</t>
  </si>
  <si>
    <t>附件3</t>
  </si>
  <si>
    <t>会昌县2023年统筹整合财政涉农资金项目完成情况</t>
  </si>
  <si>
    <t>项目计划实施年度</t>
  </si>
  <si>
    <t>建设性质（新建/续建）</t>
  </si>
  <si>
    <t>时间进度
（建设起止年月）</t>
  </si>
  <si>
    <t>实施地点</t>
  </si>
  <si>
    <t>建设任务（内容）</t>
  </si>
  <si>
    <t>资金来源文号</t>
  </si>
  <si>
    <t>资金类别</t>
  </si>
  <si>
    <t>资金文件涉及金额（万元）</t>
  </si>
  <si>
    <t>补助标准</t>
  </si>
  <si>
    <t>建设规模</t>
  </si>
  <si>
    <t>项目类别（请筛选）</t>
  </si>
  <si>
    <t>资金规模和筹资方式</t>
  </si>
  <si>
    <t>绩效目标</t>
  </si>
  <si>
    <t>资金拨付情况</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</si>
  <si>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</si>
  <si>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</si>
  <si>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</si>
  <si>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</si>
  <si>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</si>
  <si>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</si>
  <si>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</si>
  <si>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</si>
  <si>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</si>
  <si>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</si>
  <si>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</si>
  <si>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</si>
  <si>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效益指标（带农联农效果）</t>
  </si>
  <si>
    <t>产出指标（项目产出成果）</t>
  </si>
  <si>
    <t>受益
户数
（户）</t>
  </si>
  <si>
    <t>受益
人口数
（人）</t>
  </si>
  <si>
    <t>满意度指标</t>
  </si>
  <si>
    <t>项目主管单位</t>
  </si>
  <si>
    <t>项目实施单位</t>
  </si>
  <si>
    <t>后续管护单位</t>
  </si>
  <si>
    <t>2023年</t>
  </si>
  <si>
    <t>全县脱贫户，边缘易致贫户、突发严重困难户小额信贷（含“产业扶贫信贷通”及“农业产业振兴通”）到户贴息</t>
  </si>
  <si>
    <t>新建</t>
  </si>
  <si>
    <t>2023年1月至2023年12月</t>
  </si>
  <si>
    <t>会昌县</t>
  </si>
  <si>
    <t>各乡镇</t>
  </si>
  <si>
    <t>全县脱贫户，边缘易致贫户、突发严重困难户小额信贷（含“产业扶贫信贷通”及“农业产业振兴通”）贷款给予100%贴息</t>
  </si>
  <si>
    <t>县级资金</t>
  </si>
  <si>
    <t>扶贫发展</t>
  </si>
  <si>
    <t>全额补助</t>
  </si>
  <si>
    <t>人</t>
  </si>
  <si>
    <t>金融保险配套项目</t>
  </si>
  <si>
    <t>通过金融扶持手段，激发脱贫人口和监测人口内生动力，通过自主发展产业提高收入,户均增收600元以上。</t>
  </si>
  <si>
    <t>≥92%</t>
  </si>
  <si>
    <t>各乡（镇）人民政府</t>
  </si>
  <si>
    <t>跨省就业务工交通补贴</t>
  </si>
  <si>
    <t>对省外务工脱贫劳动力（含监测对象）进行一次性交通补贴</t>
  </si>
  <si>
    <t>省级资金</t>
  </si>
  <si>
    <t>务工补助</t>
  </si>
  <si>
    <t>鼓励脱贫户和三类人群外出务工就业，引导外出务工人员稳岗就业，实现务工收入增加，户均增收500元以上。</t>
  </si>
  <si>
    <t>全县脱贫户监测户“雨露计划”学历教育培训补助项目</t>
  </si>
  <si>
    <t>贫困户“雨露计划”学历教育培训到户补助项目</t>
  </si>
  <si>
    <t>中央资金</t>
  </si>
  <si>
    <t>户</t>
  </si>
  <si>
    <t>教育</t>
  </si>
  <si>
    <t>提高脱贫和监测人口劳动技能的积极性，提高发展能力，帮助实现稳定就业，户均增收3000元以上。</t>
  </si>
  <si>
    <t>易地搬迁安置点社区公益性岗位管理人员补助</t>
  </si>
  <si>
    <t>续建</t>
  </si>
  <si>
    <t>1.500人以上的安置点（城北小区、台商园小区、站塘乡圩镇安置点）各补助2名，其它500人以下的15个安置点各补助1名，补助标准为1800元/人/月；2.800人以上的安置点（台商园小区）配备妇女楼栋长3名、200人以上的6个安置点（城北小区、贡江花苑、站塘乡圩镇、右水乡圩镇、文武坝古坊村中坡垅、周田镇九二安置点）各2名，200人以下的11个安置点各1名，补助标准为200元/人/月）</t>
  </si>
  <si>
    <t>易地搬迁后扶II</t>
  </si>
  <si>
    <t>项目实施后，加强全县易地搬迁安置点公共管理，强化社区综合治理，服务搬迁群众，增强群众幸福感、获得感，提高搬迁群众满意度。</t>
  </si>
  <si>
    <t>全县脱贫户，边缘易致贫户、突发严重困难户（未消除风险）自主发展产业到户奖补</t>
  </si>
  <si>
    <t>生产项目</t>
  </si>
  <si>
    <t>通过政府奖补引导脱贫人口和监测户自主发展产业，激发其内生动力，稳定收入，将有效巩固拓展脱贫攻坚成果</t>
  </si>
  <si>
    <t>全县脱贫户，边缘易致贫户、突发严重困难户（未消除风险）庭院经济发展奖补</t>
  </si>
  <si>
    <t>项目实施后，激发全县脱贫户、边缘易致贫户、突发严重困难户（未消除风险）发展庭院产业积极性，促进产业增收，受脱贫户10000万户，户均增收1000元以上。</t>
  </si>
  <si>
    <t>会昌县赣南脐橙水肥一体化建设项目</t>
  </si>
  <si>
    <t>2023年4月至2023年12月</t>
  </si>
  <si>
    <t>243个行政村</t>
  </si>
  <si>
    <t>在全县推广脐橙水肥一体化应用技术，对脱贫户、监测对象和联农带农利益联结机制完善的种植大户、经营主体9500亩新安装水肥一体化设施的果园按配置类型I360元/亩、配置类型II300元/亩的标准进行补助。</t>
  </si>
  <si>
    <t>市级资金</t>
  </si>
  <si>
    <t>产业服务支撑项目</t>
  </si>
  <si>
    <t>加快推进会昌县水肥一体化设施推广应用，引导鼓励企业、新型经营主体、种植户积极参与水肥一体化设施建设，提高水肥利用效率和实现节本增效，促进当地脱贫户、监测对象产业发展和务工就业。受益群众325户1462人，其中脱贫户124户558人，户均年增收5000元以上。</t>
  </si>
  <si>
    <t>农村分散式供水水质检测</t>
  </si>
  <si>
    <t>聘请第三方检测机构对全县供水人口100人以下的联户供水（包含乡、村两级自行修建的简易供水工程和单户式供水）的引山泉（溪）水、饮用井水（含水压井水）等分散式水样以行政村为单位，按“东、南、西、北、中”相对均匀布点的原则，在全县抽取约750户的水样进行32项常规水质指标检测，检测标准800元/份，合计总费用约60万元。</t>
  </si>
  <si>
    <t>农村基础设施含产业配套基础设施</t>
  </si>
  <si>
    <t>加强对分散式供水的水质监测，依据《生活饮用水卫生标准》（GB 5749-2022）、《农村饮水安全评价准则》（T/CHES18-2018）相关规定，开展全县集中供水未覆盖的分散式供水户水质进行集中抽样检测，确保全县饮用分散式供水农户的饮水安全，持续巩固提升“三保障”成果。</t>
  </si>
  <si>
    <t>农机购置项目</t>
  </si>
  <si>
    <t>白鹅乡</t>
  </si>
  <si>
    <t>白鹅村</t>
  </si>
  <si>
    <t>省定</t>
  </si>
  <si>
    <t>购置农机8部，其中包括中型拖拉机、插秧机、无人机等7台及相关配件</t>
  </si>
  <si>
    <t>台</t>
  </si>
  <si>
    <t>有效提高当地农业产业机械化水平，提高生产效率，节约人工成本，提高亩均利润，促进当地群众发展壮大农业产业规模，可使32户（其中受益脱贫户18户）实现户均增收500元以上。</t>
  </si>
  <si>
    <t>白鹅村民委员会</t>
  </si>
  <si>
    <t>人居环境整治</t>
  </si>
  <si>
    <t>改建该水沟（含盖板）120m*1m*1m；新建挡墙70m*2.5m*1.5m</t>
  </si>
  <si>
    <t>米</t>
  </si>
  <si>
    <t>项目建成后，改善41户205人群众生活环境，消除安全隐患，改善群众生产条件。</t>
  </si>
  <si>
    <t>北片区灌溉水渠建设项目</t>
  </si>
  <si>
    <t>灌溉用涵管改造5处，简易水陂2处，连接处水渠4处共计300米</t>
  </si>
  <si>
    <t>解决220亩农田灌溉问题，实现亩产增收200斤及油菜增产50斤。</t>
  </si>
  <si>
    <t>谷物烘干设备购置</t>
  </si>
  <si>
    <t>丹坑村</t>
  </si>
  <si>
    <t>县定</t>
  </si>
  <si>
    <t>购置谷物烘干机1套，日烘干能力达到30吨</t>
  </si>
  <si>
    <t>套</t>
  </si>
  <si>
    <t>加工流通项目</t>
  </si>
  <si>
    <t>每年增加村集体收入约3万元，改善当地群众农业产业发展条件，节约人力成本，提高烘干效益，助力100户(其中脱贫户12户）农户节约生产成本300元/亩，户均增收1000元以上。</t>
  </si>
  <si>
    <t>丹坑村民委员会</t>
  </si>
  <si>
    <t>白鹅乡房屋安全改造项目</t>
  </si>
  <si>
    <t>各村</t>
  </si>
  <si>
    <t>帮助解决脱贫户安全住房修缮、改造1340平米。</t>
  </si>
  <si>
    <t>住房</t>
  </si>
  <si>
    <t>解决脱贫户7户丹坑村李石秀，温年发等解决住房安全问题。</t>
  </si>
  <si>
    <t>白鹅乡人民政府</t>
  </si>
  <si>
    <t>各村民委员会</t>
  </si>
  <si>
    <t>良屋至梓坑片区耕地撂荒复垦项目</t>
  </si>
  <si>
    <t>良屋村、角屋村、罗屋村、下安村、洋口村、水东村、梓坑村、九岭村、白鹅村</t>
  </si>
  <si>
    <t>良屋村撂荒复垦80亩，角屋村撂荒复垦80亩，罗屋村撂荒复垦60亩，下安村撂荒复垦50亩，洋口村撂荒复垦80亩，水东村撂荒复垦80亩，梓坑村撂荒复垦40亩，九岭村撂荒复垦40亩，白鹅村撂荒复垦160亩</t>
  </si>
  <si>
    <t>亩</t>
  </si>
  <si>
    <t>项目实施后，扩大当地粮食产业种植面积，壮大粮食产业发展规模，带动当地农户产业和就业创收，受益群众503户（其中脱贫户和监测户121户），每年户均增收500元以上。</t>
  </si>
  <si>
    <t>新建产业灌溉水陂项目</t>
  </si>
  <si>
    <t>罗屋村</t>
  </si>
  <si>
    <t>30亩萝卜种植基地建设十八工组新建水陂1座长5.5米*高4米*宽1米；小坝组新建水陂1座：长5.5米*高4米*宽1米</t>
  </si>
  <si>
    <t>中央统筹</t>
  </si>
  <si>
    <t>农村综合改革转移支付</t>
  </si>
  <si>
    <t>座</t>
  </si>
  <si>
    <t>为35户70亩萝卜种植基地解决农业灌溉用水，实现亩产增收，节约生产成本，提高农户种植积极性，带动农户35户150人增收500元，其中脱贫户16户54人。</t>
  </si>
  <si>
    <t>罗屋村民委员会</t>
  </si>
  <si>
    <t>烤房维修项目</t>
  </si>
  <si>
    <t>维修烤房22间</t>
  </si>
  <si>
    <t>间</t>
  </si>
  <si>
    <t>完善烟叶产业产地初加工基础设施，改善烟叶生产条件，提高生产效益，激发群众发展烟叶产业的积极性，壮大烟叶产业种植规模，产业带动及务工就业受益脱贫户19户77人，户均增收1.5万元。</t>
  </si>
  <si>
    <t>油菜种植基地配套设施建设</t>
  </si>
  <si>
    <t>狮子村</t>
  </si>
  <si>
    <t>50亩油菜种植基地新建泵房一座，抗旱简易蓄水池2个20m³。</t>
  </si>
  <si>
    <t>m³</t>
  </si>
  <si>
    <t>解决120亩农田灌溉问题，实现亩产增收200斤，户均增收300斤，提高农户种植积极性，带动农户80户360人增收500元其中脱贫户32户145人。</t>
  </si>
  <si>
    <t>狮子村民委员会</t>
  </si>
  <si>
    <t>购置农机9部，其中包括收割机、抽水机等12部及相关配件</t>
  </si>
  <si>
    <t>有效提高当地农业产业机械化水平，提高生产效率，节约人工成本，提高亩均利润，促进当地群众发展壮大农业产业规模，可使32户（其中受益脱贫户19户）实现户均增收500元以上。</t>
  </si>
  <si>
    <t>白鹅乡下安村饮水保障工程</t>
  </si>
  <si>
    <t>下安村</t>
  </si>
  <si>
    <t>否</t>
  </si>
  <si>
    <t>新建取水水陂一座，铺设50-75mm管道4900米，一体化过滤设备一套，15m3不锈钢水箱1座。</t>
  </si>
  <si>
    <t>农村供水保障设施建设，提升白鹅乡下安村饮水保障问题，受益农户数125户567人</t>
  </si>
  <si>
    <t>县水利局</t>
  </si>
  <si>
    <t>下安村民委员会</t>
  </si>
  <si>
    <t>朱场至老屋下安全挡墙工程</t>
  </si>
  <si>
    <t>中心村</t>
  </si>
  <si>
    <t>朱场至老屋下门口安全挡墙总长300米，宽0.8米，高2米，用干砌石成。</t>
  </si>
  <si>
    <t>确保行人安全，同时保护好农田170亩粮田。</t>
  </si>
  <si>
    <t>中心村民委员会</t>
  </si>
  <si>
    <t>购置抽水机5部、收割机拖车1部，收割机械2部</t>
  </si>
  <si>
    <t>预计增加村集体经济收入2万余元，延长粮食生产产业链，提高产品附加值，增加种植户收益，受益农户24户（其中脱贫户11户），每年户均增收1000余元</t>
  </si>
  <si>
    <t>白鹅小流域（中心村）治理</t>
  </si>
  <si>
    <t>挡土墙860m，厚碎石生产路50m，旧挡墙修复压顶130米，河道整治392米，浆砌石台阶5座等。</t>
  </si>
  <si>
    <t>水土保持</t>
  </si>
  <si>
    <t>公顷</t>
  </si>
  <si>
    <t>完善水土保持设施建设，缓解水土流失侵害，提升抗自然灾害能力，可使69户251人（其中脱贫户7户35人）免于水土流失危害</t>
  </si>
  <si>
    <t>水土保持中心</t>
  </si>
  <si>
    <t>白鹅小流域果园水土保持治理</t>
  </si>
  <si>
    <t>中心村、河迳村</t>
  </si>
  <si>
    <t>新建排灌渠3.58千米，沉沙池48个，蓄水池6个，涵管240米，新建田间道路5.28千米，太阳能灭虫灯40盏。</t>
  </si>
  <si>
    <t>完善水土保持设施建设，缓解水土流失侵害，提升抗自然灾害能力，可使55户217人（其中脱贫户5户21人）免于水土流失危害</t>
  </si>
  <si>
    <t>中心至丹坑片区耕地撂荒复垦项目</t>
  </si>
  <si>
    <t>中心村、河迳村、狮子村、丹坑村</t>
  </si>
  <si>
    <t>中心村撂荒复垦90亩，河迳村撂荒复垦50亩，狮子村撂荒复垦260亩，丹坑村撂荒复垦320亩</t>
  </si>
  <si>
    <t>项目实施后，扩大当地粮食产业种植面积，壮大粮食产业发展规模，带动当地农户产业和就业创收，受益群众534户（其中脱贫户和监测户134户），每年户均增收500元以上。</t>
  </si>
  <si>
    <t>油菜产业基地排灌站建设项目</t>
  </si>
  <si>
    <t>梓坑村</t>
  </si>
  <si>
    <t>市定</t>
  </si>
  <si>
    <t>50亩油菜种植基地新建白沙、大塘湖灌溉水泵2个，管道1400米，线路400米</t>
  </si>
  <si>
    <t>为解决白沙、松树堂、大塘湖小组、三个小组的水稻灌溉，确保150亩扁萝卜产业发展，提高农户种植积极性，带动农户70户310人增收500元其中脱贫户30户134人。</t>
  </si>
  <si>
    <t>梓坑村民委员会</t>
  </si>
  <si>
    <t>白鹅乡梓坑村梓坑家园山泉水供水项目</t>
  </si>
  <si>
    <t>新建取水水陂2座，铺设32-75mm管道6413米，新建48吨蓄水水箱1处</t>
  </si>
  <si>
    <t>农村供水保障设施建设，提升白鹅乡梓坑村饮水和灌溉保障问题，受益农户数325户1500人，农田30亩</t>
  </si>
  <si>
    <t>供水提升工程</t>
  </si>
  <si>
    <t>新建2座500吨的蓄水池及配套设施</t>
  </si>
  <si>
    <t>农村基础设施</t>
  </si>
  <si>
    <t>农村供水保障设施建设，提升白鹅乡梓坑村、水东村、白鹅村的饮水保障问题 ，受益农户数2187户8935人。</t>
  </si>
  <si>
    <t>公共基础设施提升项目</t>
  </si>
  <si>
    <t>城市社区</t>
  </si>
  <si>
    <t>城北社区</t>
  </si>
  <si>
    <t>4-5栋公共区域安装不锈钢安全窗240㎡；更换安装4-5栋挡雨钢化玻璃8块；新建垃圾池1座、更换消防出水管道60米、安装监控设备14、安装恒压泵2台及二次供水管道120米等基础设施建设。</t>
  </si>
  <si>
    <t>赣财乡振指[2023]1号</t>
  </si>
  <si>
    <t>㎡</t>
  </si>
  <si>
    <t>完善安置点公共基础设施，消除住户安全隐患，提高居住安全系数，增强住户幸福感。</t>
  </si>
  <si>
    <t>贡江社区</t>
  </si>
  <si>
    <t>1.新建9-15栋排水排污沟改造250m；2.安装9-10-12-13-14-15-16B栋电梯监控设备14台。</t>
  </si>
  <si>
    <t>m</t>
  </si>
  <si>
    <t>完善安置点公共基础设施，解决设施陈旧、不完善影响搬迁户居住出行的问题，提高住户满意度。</t>
  </si>
  <si>
    <t>上万新区通道硬化项目</t>
  </si>
  <si>
    <t>洞头乡</t>
  </si>
  <si>
    <t>洞头畲族村</t>
  </si>
  <si>
    <t>主干道铺设水泥路面长145米，宽6米，硂层厚度20厘米。通道硬化（含场地硬化）1600平方米，硂层厚度18厘米。</t>
  </si>
  <si>
    <t>少数民族发展</t>
  </si>
  <si>
    <t>完善农村设施建设，提升村民的幸福感，方便村民出行。受益户45户186人。</t>
  </si>
  <si>
    <t>洞头乡人民政府</t>
  </si>
  <si>
    <t>畲族村民委员会</t>
  </si>
  <si>
    <t>人居环境整治项目</t>
  </si>
  <si>
    <t>浆砌片石水沟长140米，规格高60厘米，沟宽60厘米，沟墙厚度30厘米，阶檐硬化260平方米。浆砌片石护坎长40米，平均高度1.5米等。</t>
  </si>
  <si>
    <t>提升村民生活环境舒适度，村容村貌及基础设施得到有效改善。</t>
  </si>
  <si>
    <t>洞头乡乳鸽养殖基地建设</t>
  </si>
  <si>
    <t>洞头畲族村、洞下村</t>
  </si>
  <si>
    <t>投资入股官丰村乳鸽养殖基地，续建600㎡乳鸽养殖基地（洞头畲族村10万元、洞下村5万元）</t>
  </si>
  <si>
    <t>少数民族</t>
  </si>
  <si>
    <t>项目实施后，每年可为村集体增加1.8万元收入，带动当地农户发展鸽子养殖产业，为周边农户提供肉鸽幼仔，受益群众46户164人（其中脱贫户11户44人），户均增收1000元/年。</t>
  </si>
  <si>
    <t>生产农用设备添置</t>
  </si>
  <si>
    <t>肥岭村</t>
  </si>
  <si>
    <t>小型旋耕机1台、小型收割机1台</t>
  </si>
  <si>
    <t>有效改善当地农业产业发展条件，提高生产效率，节约生产成本，带动当地群众发展壮大农业产业规模，可使脱贫户12户实现户均增收1600元以上。</t>
  </si>
  <si>
    <t>肥岭村民委员会</t>
  </si>
  <si>
    <t>洞头乡畲情农特产品加工厂</t>
  </si>
  <si>
    <t>肥岭村、官丰村、上东坑村、石圳村、下东坑村</t>
  </si>
  <si>
    <t>建设加工厂房1500㎡（肥岭村27万元、官丰村15万元、上东坑村26.5万元、石圳村27万元、下东坑村84.5万元）</t>
  </si>
  <si>
    <t>平方米</t>
  </si>
  <si>
    <t>有效改善当地农业产业发展条件，提高生产效率，带动当地群众发展壮大农业产业规模、解决当地群众就业问题。（带动脱贫户68户309人，增加收入2000元）</t>
  </si>
  <si>
    <t>官丰村社公坝产业基地基础设施建设</t>
  </si>
  <si>
    <t>官丰村</t>
  </si>
  <si>
    <t>地面硬化500平方米、排水沟300平米等</t>
  </si>
  <si>
    <t>完善社公坝产业基地基础设施，降低农户生产成本，提高当地群众满意度。受益户37户182人，其中脱贫户、监测户11户54人，增加收入1400元。</t>
  </si>
  <si>
    <t>官丰村民委员会</t>
  </si>
  <si>
    <t>乳鸽养殖基地建设项目</t>
  </si>
  <si>
    <t>搭建钢架棚600 平方米，一期满足 1000 对种鸽养殖规模</t>
  </si>
  <si>
    <t xml:space="preserve">河头村、洞头畲族村、石圳村、洞下村、下东坑村、官丰村、上东坑村
</t>
  </si>
  <si>
    <t>1、河头村上洋小组耕地复垦8亩、巨峰小组耕地复垦5亩、竹远背小组耕地复垦6亩、罗坑小组耕地复垦5亩、围背小组耕地复垦。2、洞头畲族村上湾小组耕地复垦5亩，崩光脑小组耕地复垦6亩，樟脑山小组25亩，罗墩坝小组蛇形地5亩。3、石圳村下石圳小组耕地复垦4亩。4、洞下村上万社公背5亩，社公湾2亩、铁辽坑5亩、社公湾2亩、垇头屋下3亩。5、下东坑村4.21亩复垦面积。官丰村红星小组耕地复垦8亩、坎下小组耕地复垦10亩、中间屋小组耕地复垦7亩、磨下小组耕地复垦5亩、百里坝小组耕地复垦3亩。上东坑村排脑小组7.63亩复垦，牛栏岽4.67亩复垦</t>
  </si>
  <si>
    <t>项目实施后，扩大地烟叶、辣椒、产业种植、壮大水稻产业发展规模，带动当地农户产业和就业。提高农业生产效率，促进农业产业增收，受益农户35户125人（其中脱贫户和监测户8户），每户年均增收1500元以上。</t>
  </si>
  <si>
    <t>河头村民委员会</t>
  </si>
  <si>
    <t>房屋修缮</t>
  </si>
  <si>
    <t>河头村、洞头畲族村、石圳村、洞下村、下东坑村、官丰村、上东坑村、肥岭村</t>
  </si>
  <si>
    <t>脱贫户和监测户住房修缮1200㎡，屋面防水800㎡等</t>
  </si>
  <si>
    <t>项目实施后，有效提升群众生活质量，提高群众满意度，受益脱贫户和监测户12户。</t>
  </si>
  <si>
    <t>上东坑村</t>
  </si>
  <si>
    <t>小型旋耕机2台、小型收割机1台</t>
  </si>
  <si>
    <t>有效改善当地农业产业发展条件，提高生产效率，节约生产成本，带动当地群众发展壮大农业产业规模，可使脱贫户11户实现户均增收600元以上。</t>
  </si>
  <si>
    <t>上东坑村民委员会</t>
  </si>
  <si>
    <t>洞头乡上东坑村饮水安全项目</t>
  </si>
  <si>
    <t>建设蓄水池一个，铺设管道1000米及管道维修</t>
  </si>
  <si>
    <t>完善基础设施建设，提高群众满意度、幸福感、获得感</t>
  </si>
  <si>
    <t>农用设备添置</t>
  </si>
  <si>
    <t>石圳村</t>
  </si>
  <si>
    <t>有效改善当地农业产业发展条件，提高生产效率，节约生产成本，带动当地群众发展壮大农业产业规模，可使脱贫户9户实现户均增收600元以上。</t>
  </si>
  <si>
    <t>石圳村民委员会</t>
  </si>
  <si>
    <t>下东坑村</t>
  </si>
  <si>
    <t>下东坑村民委员会</t>
  </si>
  <si>
    <t>东富路人居环境整治、入户路、场地硬化600平方米，路边排水沟240米等</t>
  </si>
  <si>
    <t>洞头乡下东坑村饮水安全项目</t>
  </si>
  <si>
    <t>新建2处拦水陂、2个蓄水池、800米引水管道。</t>
  </si>
  <si>
    <t>提升半扶坑、大荷树下2个屋场群众饮水安全保障。</t>
  </si>
  <si>
    <t>农机购置</t>
  </si>
  <si>
    <t>富城乡</t>
  </si>
  <si>
    <t>半迳村</t>
  </si>
  <si>
    <t>购置翻耕机1台及配套设施</t>
  </si>
  <si>
    <t>项目实施后，能有效解决农业产业生产期间农机不足问题，可为一般农户提供农机支持，降低生产成本，提高亩产产值，有效提升全村村民幸福感、满意度，受益农户54户（其中脱贫户和监测户9户），总受益人口数152人，户均每年增收1000元。</t>
  </si>
  <si>
    <t>半迳村民委员会</t>
  </si>
  <si>
    <t>农田复耕项目（一）</t>
  </si>
  <si>
    <t>半迳村、 粗石坝村、大洞村、  小沙村、 泮塘村</t>
  </si>
  <si>
    <t>半迳村农田开荒复垦112.69亩、粗石坝村农田开荒复垦34亩、  大洞村农田开荒复垦212亩、   小沙村农田开荒复垦134.75亩、泮塘村农田开荒复垦150.19亩</t>
  </si>
  <si>
    <t>项目实施后，扩大当地有机水稻、烟叶等产业种植面积，改善产业发展条件，降低生产成本，提高农户种植积极性，发展壮大种植规模，可使225户684人实现产业发展增收，其中脱贫户21户84人，预计可为农户提高收入800元/年</t>
  </si>
  <si>
    <t>富城乡人民政府</t>
  </si>
  <si>
    <t>半迳村、 粗石坝村、大洞村、  小沙村、 泮塘村民委员会</t>
  </si>
  <si>
    <t>光伏电站项目</t>
  </si>
  <si>
    <t>半迳村、林珠村、小沙村、余屋洞村</t>
  </si>
  <si>
    <t>新建光伏电站110千瓦及变压器升压设备（半迳村12万、林珠村12万、小沙村10万、余屋洞村10万）</t>
  </si>
  <si>
    <t>kw</t>
  </si>
  <si>
    <t>项目实施后，村集体经济每年增加2.64万元，用于持续改善人居环境整治、增设1个公益性岗位、完善村基础设施建设等公益性事业，受益农户280户（其中脱贫户监测户25户，户均增收2000元以上）总收益人口943人。</t>
  </si>
  <si>
    <t>粗石坝上赤告小微水厂提升工程</t>
  </si>
  <si>
    <t>粗石坝村</t>
  </si>
  <si>
    <t>1.原水源水陂加高，另新增一处水源，新水源建水陂一座、水池一座，管道800米。2.新建水池2座。</t>
  </si>
  <si>
    <t>农村供水保障设施建设，解决富城乡粗石坝村上赤教农户的饮水保障问题 ，受益户数68户133人。</t>
  </si>
  <si>
    <t>粗石坝村民委员会</t>
  </si>
  <si>
    <t>大洞村侧欠小微水厂改造工程</t>
  </si>
  <si>
    <t>大洞村</t>
  </si>
  <si>
    <t>净水设备一套、拦水陂一座、PE50水管970米、PE32水管800米，砖砌墙高2米，长29.4米、砖砌水沟5米、地面硬化250平方米。</t>
  </si>
  <si>
    <t>农村供水保障设施建设，解决富城乡大洞村农户的饮水保障问题 ，受益户数82户212人。</t>
  </si>
  <si>
    <t>大洞村民委员会</t>
  </si>
  <si>
    <t>富城乡富城农饮水厂改造提升工程</t>
  </si>
  <si>
    <t>改建</t>
  </si>
  <si>
    <t>富城村</t>
  </si>
  <si>
    <t>加药间一间、加矾一体化设备一套、次氯化纳发生器一套、增压泵1台、排水沟含盖板22.9米、地面硬化37.32平方米、电线160米。</t>
  </si>
  <si>
    <t>完善小型农饮水厂设施，提高水质合格率，受益人口1200人（含富城初中）。</t>
  </si>
  <si>
    <t>富城村民委员会</t>
  </si>
  <si>
    <t>富城村东坑墩组分散式供水工程</t>
  </si>
  <si>
    <t>新增水源，水陂一座，水池一座，管道400米</t>
  </si>
  <si>
    <t>农村供水保障设施建设，解决富城乡富城村东坑墩组农户的饮水保障问题 ，受益户数26户72人。</t>
  </si>
  <si>
    <t>农田复耕项目（二）</t>
  </si>
  <si>
    <t>富城村、林珠村、板坑村、余屋洞村</t>
  </si>
  <si>
    <t>富城村农田开荒复垦116.25亩、林珠村农田开荒复垦189.59亩、板坑村农田开荒复垦190.830亩、余屋洞村农田开荒复垦167.68亩</t>
  </si>
  <si>
    <t>项目实施后，扩大当地有机水稻、烟叶等产业种植面积，改善产业发展条件，降低生产成本，提高农户种植积极性，发展壮大种植规模，可使260户724人实现产业发展增收，其中脱贫户34户92人，预计可为农户提高收入800元/年</t>
  </si>
  <si>
    <t>富城村、林珠村、板坑村、余屋洞村民委员会</t>
  </si>
  <si>
    <t>富城乡脱贫户及三类人员住房修缮</t>
  </si>
  <si>
    <t>富城乡各村</t>
  </si>
  <si>
    <t>脱贫及三类人员住房修缮约2000平方米、屋面防水约350平方米、门窗加固约7户。</t>
  </si>
  <si>
    <t>巩固提升“三类人员”及脱贫户7户28人住房安全，提升村民生活幸福指数。</t>
  </si>
  <si>
    <t>各村村民委员会</t>
  </si>
  <si>
    <t>桂坑村</t>
  </si>
  <si>
    <t>购置插秧机4台、翻耕机3台、收割机2台及配套设施</t>
  </si>
  <si>
    <t>项目实施后，能有效解决农业产业生产期间农机不足问题，可为一般农户提供农机支持，降低生产成本，提高亩产产值，有效提升全村村民幸福感、满意度，受益农户256户（其中脱贫户和监测户32户），总受益人口数912人，户均每年增收2000元。</t>
  </si>
  <si>
    <t>泮塘村民委员会</t>
  </si>
  <si>
    <t>路面修复项目</t>
  </si>
  <si>
    <t>混凝土挡土墙约25米，砖砌挡土墙约50米，路面修复约2350平方米、地面硬化约50平方米。</t>
  </si>
  <si>
    <t>工程实施后，能有效解决提升周边57户人居环境，发展庭院经济增加收入，村民幸福感、满意度得到提升。</t>
  </si>
  <si>
    <t>上洋小组路面修复项目</t>
  </si>
  <si>
    <t>拆除破损路面约1350平方米，18公分地面硬化约1350平方米，砖砌排水沟约30米。</t>
  </si>
  <si>
    <t>桂坑村民委员会</t>
  </si>
  <si>
    <t>农田复耕项目（三）</t>
  </si>
  <si>
    <t>桂坑村、寨头村、岭下村、雷田村</t>
  </si>
  <si>
    <t>桂坑村农田开荒复垦47.15亩、 寨头村农田开荒复垦197.5亩、 岭下村农田开荒复垦81.2亩、  雷田村农田开荒复垦84亩</t>
  </si>
  <si>
    <t>项目实施后，开荒复垦有机水稻、烟叶种植田块409.85亩，土地流转到村集体，由村集体统一对外承租给有机水稻种植大户、烟叶种植大户经营，发展壮大当地有机水稻、烟叶种植产业规模，带动周边群众土地流转、务工、发展产业增收，受益群众205户633人，其中脱贫户29户89人，预计可为农户提高收入800元/年。</t>
  </si>
  <si>
    <t>林珠村</t>
  </si>
  <si>
    <t>购置插秧机1台及配套设施</t>
  </si>
  <si>
    <t>项目实施后，能有效解决农业产业生产期间农机不足问题，可为一般农户提供农机支持，降低生产成本，提高亩产产值，有效提升全村村民幸福感、满意度，受益农户36户（其中脱贫户和监测户7户），总受益人口数102人，户均每年增收1000元。</t>
  </si>
  <si>
    <t>林珠村民委员会</t>
  </si>
  <si>
    <t>烤烟房维修项目</t>
  </si>
  <si>
    <t>泮塘、桂坑、小沙</t>
  </si>
  <si>
    <t>1、木门页2扇（规格0.8米*2米），2、砖砌盖板沟长50米，宽0.3米、高0.3米、厚0.12米（含预制盖板，盖板长50米，规格0.6米*0.4米），3、木板观察窗规格0.3*0.6米合计10块，4、彩钢板屋面规格4米*5.1米，5、镀锌水槽长26.1米，6、钢架树脂瓦屋面规格：①长13.5米*10.2米、②长18.4米*宽12.2米、③长18.1米*宽4.3米、④长8.7米*宽1.1米、⑤长8.7米*宽1.7米，7、PVC排水管直径DN75，长14.6米，8、更换金属门36扇，9、更换观察窗12扇，10、镀锌管直径DN160长5米，11、彩钢板墙，长（3.5+4.3）*2*高2.8米，12、40*60方管长52.1米，50*100方管5.4米，13、混凝土硬化：①长36米*宽2.55米*厚0.15米②长17米*宽5.55米*厚0.1米，14、混凝土涵管直径DN300长4米，混凝土涵管直径DN200长4米，15、镀锌管直接DN160长5米，16、50平方铝线590米，17、电动发电机组15KW数量3台，18、32A空开19个及其他电气配件等。</t>
  </si>
  <si>
    <t>完善烟叶产业产地初加工基础设施，改善烟叶生产条件，提高生产效益，激发群众发展烟叶产业的积极性，壮大烟叶产业种植规模，产业带动及务工就业受益群众215户850人，其中脱贫户19户77人，户均增收0.5万元。</t>
  </si>
  <si>
    <t>泮塘村</t>
  </si>
  <si>
    <t>购置插秧机4台、翻耕机3台、收割机1台、起垄机一套及配套设施</t>
  </si>
  <si>
    <t>项目实施后，能有效解决农业产业生产期间农机不足问题，可为一般农户提供农机支持，降低生产成本，提高亩产产值，有效提升全村村民幸福感、满意度，受益农户245户（其中脱贫户和监测户21户），总受益人口数890人，户均每年增收2000元。</t>
  </si>
  <si>
    <t>挡土墙500m³，路面硬化约600平方、土地平整约1000平方、沟渠硬化约800米、排水沟约600米等</t>
  </si>
  <si>
    <t>立方米</t>
  </si>
  <si>
    <t>工程实施后，能有效解决提升周边65户人居环境，发展庭院经济增加收入，村民幸福感、满意度得到提升。</t>
  </si>
  <si>
    <t>泮塘村上村分散式供水工程</t>
  </si>
  <si>
    <t>新增水源集水井一座，管道500米</t>
  </si>
  <si>
    <t>农村供水保障设施建设，解决富城乡泮塘村上村农户的饮水保障问题 ，受益户数26户80人。</t>
  </si>
  <si>
    <t>小沙村年富组分散式供水工程</t>
  </si>
  <si>
    <t>小沙村</t>
  </si>
  <si>
    <t>新建水陂一座，水池一座，管道1500米</t>
  </si>
  <si>
    <t>农村供水保障设施建设，解决富城乡小沙村年富组农户的饮水保障问题 ，受益户数31户95人。</t>
  </si>
  <si>
    <t>小沙村民委员会</t>
  </si>
  <si>
    <t>余屋洞村</t>
  </si>
  <si>
    <t>挡土墙约150立方米、门前屋后排水沟（30*30）约100米、公共卫生间一座、街檐硬化约200平方米等。</t>
  </si>
  <si>
    <t>工程实施后，能有效解决提升周边32户人居环境，发展庭院经济增加收入，村民幸福感、满意度得到提升。</t>
  </si>
  <si>
    <t>余屋洞村民委员会</t>
  </si>
  <si>
    <t>余屋洞小微水厂新增水源项目</t>
  </si>
  <si>
    <t>新建水陂一座，引水管道1000米。</t>
  </si>
  <si>
    <t>农村供水保障设施建设，解决富城乡余屋洞农户的饮水保障问题 ，受益户数62户283人。</t>
  </si>
  <si>
    <t>高排乡</t>
  </si>
  <si>
    <t>高排村</t>
  </si>
  <si>
    <t>拆除破损路面143平方，路面硬化239平方，地面663平方</t>
  </si>
  <si>
    <t>项目实施后，完善村基础设施建设，改善村民居住环境，提升全村整体村容村貌，提高村民幸福指数，受益50户208人</t>
  </si>
  <si>
    <t>高排村民委员会</t>
  </si>
  <si>
    <t>新建烤房3座、维修烤房8座，含换挂烟梁8座、 地板160平方、工作棚250平方、水渠80米30*30等。</t>
  </si>
  <si>
    <t>完善当烟叶加工条件建设，提高生产效率，节约加工成本，发展壮大当地烟叶种植面积600亩，带动当地群众产业、务工增收，受益群众72户（其中脱贫户12户），户均增收4000元以上。</t>
  </si>
  <si>
    <t>高排乡人民政府</t>
  </si>
  <si>
    <t>坪坑村</t>
  </si>
  <si>
    <t>插秧机6台，翻耕机5台</t>
  </si>
  <si>
    <t>有效提高当地农业产业机械化水平，提高生产效率，节约人工成本，提高亩均利润，促进当地群众发展壮大农业产业规模，可使312户（其中受益脱贫户78户）实现户均增收500元以上。</t>
  </si>
  <si>
    <t>坪坑村民委员会</t>
  </si>
  <si>
    <t>牛厂基础设施</t>
  </si>
  <si>
    <t>完善牛厂配套基础设施养殖300㎡，含砖砌围墙、棚顶等</t>
  </si>
  <si>
    <t>项目实施后，村集体经济合作社养殖肉牛30头，每年增加收益2万元，带动周边养殖户发展肉牛养殖产业，壮大坪坑村养殖规模，受益群众5户27人（其中脱贫户3户15人），每年户均增收2000元以上。</t>
  </si>
  <si>
    <t>高排乡坪坑村小微水厂供水管网修复延伸工程</t>
  </si>
  <si>
    <t>新建拦水陂一座、管道3200米</t>
  </si>
  <si>
    <t>解决坪坑村归庄西寨小组98户432人饮水安全问题</t>
  </si>
  <si>
    <t>坪坑村村民委员会</t>
  </si>
  <si>
    <t>烟叶生产产业路</t>
  </si>
  <si>
    <t>山口村</t>
  </si>
  <si>
    <t>路面修补硬化350平方，挡墙120米，水沟100米</t>
  </si>
  <si>
    <t>项目实施后，完善村基础设施建设，改善村民居住环境，提升全村整体村容村貌，提高村民幸福指数，受益450户1850人）</t>
  </si>
  <si>
    <t>山口村民委员会</t>
  </si>
  <si>
    <t>山口村、高排村、团龙村、云雷村</t>
  </si>
  <si>
    <t>山口村撂荒地开垦复耕162亩、团龙村撂荒地开垦复耕177亩、高排村撂荒地开垦复耕22亩、云雷村撂荒地开垦复耕112亩</t>
  </si>
  <si>
    <t>项目实施后，扩大当地烟叶产业种植面积473亩，壮大烟叶产业发展规模，带动当地农户产业和就业创收71万元，受益群众23户（其中脱贫户和监测户3户），每年户均增收2000元以上。</t>
  </si>
  <si>
    <t>上寨村、坪坑村、南田村</t>
  </si>
  <si>
    <t>上寨村撂荒地开垦复耕231亩、坪坑村撂荒地开垦复耕127亩、南田村撂荒地开垦复耕149亩</t>
  </si>
  <si>
    <t>项目实施后，扩大当地烟叶产业种植面积507亩，壮大烟叶产业发展规模，带动当地农户产业和就业创收76万元，受益群众25户（其中脱贫户和监测户4户），每年户均增收2000元以上。</t>
  </si>
  <si>
    <t>上寨村、团龙村、南田村、高排村、云雷村</t>
  </si>
  <si>
    <t>上寨村撂荒地开垦复耕50亩、南田村撂荒地开垦复耕30亩、团龙村撂荒地开垦复耕35亩、高排村撂荒地开垦复耕50亩、云雷村撂荒地开垦复耕20亩</t>
  </si>
  <si>
    <t>项目实施后，扩大当地烟叶产业种植面积185亩，壮大烟叶产业发展规模，带动当地农户产业和就业创收27万元，受益群众9户（其中脱贫户和监测户1户），每年户均增收2000元以上。</t>
  </si>
  <si>
    <t>云雷村</t>
  </si>
  <si>
    <t>新建杨胜小组，墩脑小组，亚头箭小组产业路，林坑小组，长3500米X宽3.5米</t>
  </si>
  <si>
    <t>项目实施后，可有效改善当地群众产业发展条件，方便群众生产出行，提高生产效率，节约生产成本，可带动30户152人发展壮大产业规模。其中受益脱贫户8户，实现户均增收1000元以上。</t>
  </si>
  <si>
    <t>云雷村民委员会</t>
  </si>
  <si>
    <t>果业基地建设项目</t>
  </si>
  <si>
    <t>新建果业基地300亩</t>
  </si>
  <si>
    <t>项目实施后，可有效改善当地群众产业发展条件，方便群众生产出行，提高生产效率，节约生产成本，可带动80户320人发展壮大产业规模。其中受益脱贫户8户，实现户均增收2000元以上。</t>
  </si>
  <si>
    <t>烟叶专业分级、收购仓库、烤房设施修建项目</t>
  </si>
  <si>
    <t>云雷村、团龙村</t>
  </si>
  <si>
    <t>维修：杨胜烤房群更换10扇门窗，烤烟工作大棚500平方。团龙村烤房群更换6扇门窗，烟叶分拣中心800平方（云雷村村18万，团龙村14万）</t>
  </si>
  <si>
    <t>完善当烟叶加工条件建设，提高生产效率，节约加工成本，发展壮大当地烟叶种植面积200亩，带动当地群众产业、务工增收，受益群众15户（其中脱贫户5户），户均增收4000元以上。</t>
  </si>
  <si>
    <t>高排乡住房修缮</t>
  </si>
  <si>
    <t>云雷村、团龙村、高排村</t>
  </si>
  <si>
    <t>4户脱贫住房修缮619㎡，屋面防水619㎡，铺设树脂瓦300平方。</t>
  </si>
  <si>
    <t>改善云雷村、团龙村、高排村住房修补共4户</t>
  </si>
  <si>
    <t>云雷村、团龙村、高排村民委员会</t>
  </si>
  <si>
    <t>全镇烤房维修</t>
  </si>
  <si>
    <t>筠门岭镇</t>
  </si>
  <si>
    <t>工作棚维修1000平米，炉膛1座等</t>
  </si>
  <si>
    <t>完善烟叶产业产地初加工基础设施，改善烟叶生产条件，提高生产效益，激发群众发展烟叶产业的积极性，壮大烟叶产业种植规模，产业带动及务工就业受益脱贫户59户265人，户均增收1.5万元。</t>
  </si>
  <si>
    <t>筠门岭镇人民政府</t>
  </si>
  <si>
    <t>全镇住房保障安全项目</t>
  </si>
  <si>
    <t>脱贫户和监测户住房修缮200㎡，屋面防水350㎡。</t>
  </si>
  <si>
    <t>项目实施后，能有效解决脱贫户及三类人员住房安全问题，受益户6户24人，增加村民的幸福感、满意度。</t>
  </si>
  <si>
    <t>农业机械设备</t>
  </si>
  <si>
    <t>白埠村、小照村、黄陂村、学子村、州场村、营坊村</t>
  </si>
  <si>
    <t>采购农机机械烘干机40吨、收割机9台、插秧机6台等机械设备（整合白埠村18万、小照村30万、黄陂村28万、学子村30万、州场村20万、营坊村28万）</t>
  </si>
  <si>
    <t>预计每年收益6.5万元左右，收益主要用于产业持续发展所需，剩余收益主要用于村内公益事业运行维护等方面支出，带动多个村发展产业，能有效改善当地农业产业发展条件，带动当地群众发展，可使29户81人收益，户均可增收100元以上。</t>
  </si>
  <si>
    <t>学子村民委员会</t>
  </si>
  <si>
    <t>园岭组烤烟房</t>
  </si>
  <si>
    <t>黄陂村</t>
  </si>
  <si>
    <t>新建标准烤烟房2座及配套设施</t>
  </si>
  <si>
    <t>完善烟叶产业产地初加工基础设施，改善烟叶生产条件，提高生产效益，激发群众发展烟叶产业的积极性，壮大烟叶产业种植规模，产业带动及务工就业受益群众315户1520人，其中脱贫户69户3105人，户均增收0.5万元。</t>
  </si>
  <si>
    <t>黄陂村民委员会</t>
  </si>
  <si>
    <t>农田复垦项目（一）</t>
  </si>
  <si>
    <t>龙头村、盘古村、长岭村、下阳村、竹子坝村、黄埔村、大照村、元兴村、楠木村、学形村、湖塅村、石久村</t>
  </si>
  <si>
    <t>龙头村撂荒复垦120亩，盘古村撂荒复垦15亩，长岭村撂荒复垦45亩，下阳村撂荒复垦20亩，竹子坝村撂荒复垦20亩，黄埔村撂荒复垦20亩，大照村撂荒复垦40亩，元兴村撂荒复垦45亩，楠木村撂荒复垦5亩，学形村撂荒复垦10亩，湖塅村撂荒复垦5亩，石久村撂荒复垦10亩。</t>
  </si>
  <si>
    <t>项目实施后，扩大当地烟叶产业种植面积，壮大烟叶产业发展规模，带动当地农户产业和就业创收，受益群众213户（其中脱贫户和监测户53户），每年户均增收3000元以上。</t>
  </si>
  <si>
    <t>机耕道路升级改造</t>
  </si>
  <si>
    <t>龙头畲族村</t>
  </si>
  <si>
    <t>新建坝一、坝二、坝三、坝四、新蓝屋、老蓝屋、龙头岗等9个小组粮食生产机耕道路约8000米，全程砂石垫层，排水沟约2000米，埋设涵管约40组260根</t>
  </si>
  <si>
    <t>项目实施后，有效提农业生产的积极性，带动农业产业发展，受益少数民族200户1200人。</t>
  </si>
  <si>
    <t>龙头畲族村民委员会</t>
  </si>
  <si>
    <t>门岭村倒水湾组道路建设项目</t>
  </si>
  <si>
    <t>门岭村</t>
  </si>
  <si>
    <t>路面硬化3500平方米；</t>
  </si>
  <si>
    <t>完善村基础设施建设，方便群众生活生产出行，提高群众生活满意度，受益群众175户650人。</t>
  </si>
  <si>
    <t>门岭村民委员会</t>
  </si>
  <si>
    <t>门岭村浆砌石挡土墙</t>
  </si>
  <si>
    <t>1、下水湾小组山脚下挡墙:长度240米，含基础高度2.1米，平均宽度2米;2、下水湾小组河堤挡墙:长度30米，含基础高度3.2米，平均宽度2米；</t>
  </si>
  <si>
    <t>完善村基础设施建设，方便群众生活生产出行，提高群众生活满意度，受益群众210户800人。</t>
  </si>
  <si>
    <t>门岭村排污排水管道建设</t>
  </si>
  <si>
    <t>排污排水管500米，化粪池3个，沉沙井8个等</t>
  </si>
  <si>
    <t>完善当地村基础设施建设，解决生活污水、雨水横流问题，改善人居环境，提高农户幸福感满意度。</t>
  </si>
  <si>
    <t>农特产销售中心</t>
  </si>
  <si>
    <t>水电设施建设200平米，地砖铺贴200平米，展柜建设300平米，通风设施建设1处， 吊顶天棚（平面）200平米等</t>
  </si>
  <si>
    <t>重点用于推介、展示、销售特色农产品，帮助农户解决产品滞销问题，提升产业附加值，提高农特产业经济效益，总受益农户167户854人，直接带动100余户农民年增收1000元以上（其中脱贫户35户157人），年提高村集体经济收入20000余元</t>
  </si>
  <si>
    <t>农田复垦项目（二）</t>
  </si>
  <si>
    <t>门岭村、羊角村、小照村、学子村、荣田村、黄陂村、半照村、营坊村、芙蓉村、州场村、竹村村、上增村</t>
  </si>
  <si>
    <t>门岭村撂荒复垦60亩，羊角村撂荒复垦60亩，小照村撂荒复垦120亩，学子村撂荒复垦5亩，荣田村撂荒复垦15亩，黄陂村撂荒复垦55亩，半照村撂荒复垦30亩，营坊村撂荒复垦60亩，芙蓉村撂荒复垦25亩，州场村撂荒复垦40亩，竹村村撂荒复垦60亩，上增村撂荒复垦30亩。</t>
  </si>
  <si>
    <t>项目实施后，扩大当地烟叶产业种植面积，壮大烟叶产业发展规模，带动当地农户产业和就业创收，受益群众256户（其中脱贫户和监测户53户），每年户均增收3000元以上。</t>
  </si>
  <si>
    <t>门岭村、羊角村、小照村、学子村、荣田村、黄陂村、半照村、营坊村、芙蓉村、州场村、竹村村、上增村民委员会</t>
  </si>
  <si>
    <t>油茶产业基地配套设施</t>
  </si>
  <si>
    <t>下阳村</t>
  </si>
  <si>
    <t>长500米，宽4.5米、厚0.15水稳层、蓄水池盖板等基础设施。</t>
  </si>
  <si>
    <t>有效改善当地2000亩油茶产业发展条件，提高生产效率，节约生产成本，带动当地群众发展壮大农业产业规模，受益群众80户424人。</t>
  </si>
  <si>
    <t>下阳村民委员会</t>
  </si>
  <si>
    <t>果业产业种植基地建设项目</t>
  </si>
  <si>
    <t>羊角村</t>
  </si>
  <si>
    <t>新建果业种植基地100亩（黄陂村出资22万元，营坊村出资22万元，白埠村出资12万元，州场村出资10万元，羊角村出资34万元）</t>
  </si>
  <si>
    <t>通过建设果业产业基地，带动脱贫户发展产业，每年可增加村集体经济收入，用于持续改善人居环境、完善村基础设施建设、增加公益性岗位；同时，带动当地群众务工、发展产业增收，预计受益户数120户受益人数520人。其中脱贫户30户120人，每年户均增收0.5万元以上。</t>
  </si>
  <si>
    <t>羊角村民委员会</t>
  </si>
  <si>
    <t>道路基础设施建设项目</t>
  </si>
  <si>
    <t>路面硬化宽3米、长950米</t>
  </si>
  <si>
    <t>km</t>
  </si>
  <si>
    <t>项目实施后，村容村貌及基础设施得到有效改善，方便群众生活生产出行，提高群众生活满意度，受益群众72户324人</t>
  </si>
  <si>
    <t>排水排污基础设施建设项目</t>
  </si>
  <si>
    <t>排水排污沟长100米，（50cm*50cm）混凝土结构，沉沙井12座，排污管道40cm波纹管*200米</t>
  </si>
  <si>
    <t>新建光伏电站项目</t>
  </si>
  <si>
    <t>利用集中连片屋顶，建设120千瓦时光伏电站</t>
  </si>
  <si>
    <t>羊角村通过建设120千瓦时光伏电站，每年可增加村集体经济收入约2.4万元，用于持续改善人居环境、完善村基础设施建设、增加公益性岗位，总受益人口423户1848人，其中带动脱贫户务工增收24户，每年户均增收900元。</t>
  </si>
  <si>
    <t>种养田园综合体建设项目</t>
  </si>
  <si>
    <t>新建现代化肉牛养殖基地600㎡，化粪池300m³、净氧化塘3*100m³，牧草种植5亩等。</t>
  </si>
  <si>
    <t>通过建设肉牛产业基地，带动脱贫户发展肉牛养殖产业及务工就业，预计受益户数120户520人。其中脱贫户30户120人，每年户均增收1.5万元以上。每年可增加村集体经济收入6万元，用于持续改善人居环境、完善村基础设施建设、增加公益性岗位，</t>
  </si>
  <si>
    <t>营坊村人居环境建设项目</t>
  </si>
  <si>
    <t>营坊村</t>
  </si>
  <si>
    <t>路面修复200平方，新建水渠200米，地面硬化600㎡等</t>
  </si>
  <si>
    <t>完善村基础设施建设，方便群众生活生产出行，提高群众生活满意度，受益脱贫户35户168人。</t>
  </si>
  <si>
    <t>营坊村民委员会</t>
  </si>
  <si>
    <t>筠门岭镇贝贝小南瓜示范基地基础设施改造提升</t>
  </si>
  <si>
    <t>州场村、下阳村、元兴村</t>
  </si>
  <si>
    <t>20亩贝贝小南瓜基地新建含灌排沟渠管道700米，机耕道修复800米，新建采后处理场地1个，水井1座，蓄水池4个400立方米等。</t>
  </si>
  <si>
    <t>完善种植基地基础设施建设，降低灌溉、运输生产成本，提高种植亩均产值，激发当地群众发展产业的积极性，带动周边农户务工就业，受益农户70户307人（其中脱贫户21户96人），户均增收1200元/年。</t>
  </si>
  <si>
    <t>州场村、下阳村、元兴村民委员会</t>
  </si>
  <si>
    <t>筠门岭镇竹村村半径小微农饮工程提档升级项目</t>
  </si>
  <si>
    <t>竹村村</t>
  </si>
  <si>
    <t>吊装过滤净水设备，净水池围墙35米，截水沟35米，维修de35清水管1000米</t>
  </si>
  <si>
    <t>农村供水保障设施建设，提升筠门岭镇竹村村饮水保障问题 ，受益农户数30户120人。</t>
  </si>
  <si>
    <t>竹村村民委员会</t>
  </si>
  <si>
    <t>走马段蔬菜大棚产业发展项目</t>
  </si>
  <si>
    <t>麻州镇</t>
  </si>
  <si>
    <t>坳背村</t>
  </si>
  <si>
    <t>20亩蔬菜产业基地新建电灌站1座，管道1500米。</t>
  </si>
  <si>
    <t>项目实施后，完善村基础设施建设，可灌溉  亩的蔬菜种基地，使30户98人受益，户均增收预计500元以上。</t>
  </si>
  <si>
    <t>坳背村民委员会</t>
  </si>
  <si>
    <t>麻州镇抛荒复耕项目</t>
  </si>
  <si>
    <t>坳背村、坳下村、大坪脑村、东红村、凤形窝村、九州村、麻州村、齐心村、前丰村、桃丰村、王家山村、下堡村、湘江村、小河背村、小围村、增丰村</t>
  </si>
  <si>
    <t>麻州镇抛荒复耕面积约820亩。
坳背村18.8亩
坳下村24.9亩
大坪脑村87.5亩
东红村72.5亩
凤形窝村24.8亩
九州村27.1亩
麻州村27.7亩
齐心村74.5亩
前丰村107.9亩
桃丰村5.2亩
王家山村57.1亩
下堡村104.2亩
湘江村54.5亩
小河背村102.5亩
小围村21.6亩
增丰村9.1亩</t>
  </si>
  <si>
    <t>项目实施后，扩大当地烟叶产业种植面积，壮大烟叶产业发展规模，带动当地农户产业和就业创收，受益群众787户（其中脱贫户和监测户148户），每年户均增收3000元以上。</t>
  </si>
  <si>
    <t>麻州镇人民政府</t>
  </si>
  <si>
    <t>坳背村、坳下村、大坪脑村、东红村、凤形窝村、九州村、麻州村、齐心村、前丰村、桃丰村、王家山村、下堡村、湘江村、小河背村、小围村、增丰村民委员会</t>
  </si>
  <si>
    <t>人居环境项目</t>
  </si>
  <si>
    <t>九州村</t>
  </si>
  <si>
    <t>九州新村排污排水沟80米.新建水泥路长97米.水泵1台，管道700米</t>
  </si>
  <si>
    <t>项目实施后，完善村基础设施建设，改善村民居住环境，提升全村整体村容村貌，提高村民幸福指数，可使30户，115人受益。</t>
  </si>
  <si>
    <t>九州村民委员会</t>
  </si>
  <si>
    <t>蔬菜产业基础设施项目</t>
  </si>
  <si>
    <t>麻州村</t>
  </si>
  <si>
    <t>35亩蔬菜种植基地新建40*40水渠800米，修建灌溉管网600米。蔬菜大棚抗旱井3座</t>
  </si>
  <si>
    <t>项目实施后，能有效解决该村20亩蔬菜产业基地缺水问题，有效改善生产条件，促进产业发展，可使21户69人实现户均增收500元以上。</t>
  </si>
  <si>
    <t>麻州村民委员会</t>
  </si>
  <si>
    <t>张公排环境整治项目</t>
  </si>
  <si>
    <t>地面硬化2000㎡，挡土墙150m³，塑料管350m等</t>
  </si>
  <si>
    <t>项目实施后，完善村基础设施建设，改善村民居住环境，提升全村整体村容村貌，提高村民幸福指数，可使26户，65人受益。</t>
  </si>
  <si>
    <t>陈屋组环境整治项目建设</t>
  </si>
  <si>
    <t>麻州村新陈屋和老陈屋小组新建排污水沟（管）1800米，硬化路面2700平方米等。</t>
  </si>
  <si>
    <t>会府字〔2023〕1号</t>
  </si>
  <si>
    <t>项目实施后，完善村基础设施建设，改善村民居住环境，提升全村整体村容村貌，提高村民幸福指数，可使20户，75人受益。</t>
  </si>
  <si>
    <t>杨屋人居环境整治项目</t>
  </si>
  <si>
    <t>齐心村</t>
  </si>
  <si>
    <t>水泥路硬化1900㎡，水泥硬化1500㎡，水沟200米</t>
  </si>
  <si>
    <t>项目实施后，完善村基础设施建设，改善村民居住环境，提升全村整体村容村貌，提高村民幸福指数，可使32户，105人受益。</t>
  </si>
  <si>
    <t>齐心村民委员会</t>
  </si>
  <si>
    <t>村庄整治项目</t>
  </si>
  <si>
    <t>安全挡墙50m³，安全毛石挡墙70米</t>
  </si>
  <si>
    <t>项目实施后，完善村基础设施建设，改善村民居住环境，提升全村整体村容村貌，提高村民幸福指数，可使28户，75人受益。</t>
  </si>
  <si>
    <t>杨屋环境整治项目</t>
  </si>
  <si>
    <t>杨屋环境整治，安全毛石挡墙63米，地面硬化600㎡。</t>
  </si>
  <si>
    <t>项目实施后，完善村基础设施建设，改善村民居住环境，提升全村整体村容村貌，提高村民幸福指数，可使27户，73人受益。</t>
  </si>
  <si>
    <t>环境整治项目</t>
  </si>
  <si>
    <t>齐心村环境整治，安全毛石挡墙460m³，地面硬化350㎡，排水沟1800米。</t>
  </si>
  <si>
    <t>项目实施后，有效改善当地群众生产生活出行条件，消除交通出行安全隐患，受益农户34户（其中脱贫户15户）</t>
  </si>
  <si>
    <t>肉牛养殖基地</t>
  </si>
  <si>
    <t>新建牛棚1000平方米、草料间100平方米、地面硬化1200平方米、排水沟150米及土方开挖1000立方米。</t>
  </si>
  <si>
    <t>项目实施后，能带动当地群众发展肉牛养殖产业，每年增加村集体经济收入6万元，用于村内扶贫事业和公共事业管理，受益群众165户742人；能为全村提供劳动就业岗位约20个，受益脱贫户20户90人，每年户均增收1.5万元以上。</t>
  </si>
  <si>
    <t>齐心村村民委员会</t>
  </si>
  <si>
    <t>农机设备购置项目</t>
  </si>
  <si>
    <t>购置收割机11台，轮式拖拉机5台，高速插秧机7台，旋耕机5台，烘干机5台。</t>
  </si>
  <si>
    <t>项目实施后，有效提高当地农业生产机械化水平，降低生产成本，提高生产效率，激发当地群众发展农业产业的积极性，促进农业产业增收，受益脱贫和54户265人，户均增收2000元以上。</t>
  </si>
  <si>
    <t>设备采购项目</t>
  </si>
  <si>
    <t>农机设备8套、秧盘采购50000片</t>
  </si>
  <si>
    <t>项目实施后，有效提升农业生产服务水平，合理调配农事服务资源，最大限度为当地农户提供农资、农机、农业服务，提高农业生产效率，降低人工成本，促进农业产业增收，受益本村及邻村农户2856户（其中脱贫户232和监测户20户），每户年均增收1200元以上。</t>
  </si>
  <si>
    <t>塘尾人居环境整治项目</t>
  </si>
  <si>
    <t>前丰村</t>
  </si>
  <si>
    <t>新建30*30排水排污沟500米，地面硬化700平方米</t>
  </si>
  <si>
    <t>项目实施后，完善村基础设施建设，改善村民居住环境，提升全村整体村容村貌，提高村民幸福指数，可使29户，106人受益。</t>
  </si>
  <si>
    <t>前丰村民委员会</t>
  </si>
  <si>
    <t>产业发展项目</t>
  </si>
  <si>
    <t>桃丰村</t>
  </si>
  <si>
    <t>购置农用机械2台及配件3套</t>
  </si>
  <si>
    <t>项目建成后，资产归属村集体，预计每年增加村集体收入2.6万元，用于持续改善人居环境、完善村基础设施建设、增设公益性岗位、脱贫户帮扶、小型产业奖补等公益事业，受益农户35户 112人，每年户均增收预计300元以上。</t>
  </si>
  <si>
    <t>桃丰村民委员会</t>
  </si>
  <si>
    <t>下堡村</t>
  </si>
  <si>
    <t>新建50*50水沟500米，晒谷坪400平方米，公共照明5盏。</t>
  </si>
  <si>
    <t>项目实施后，完善农业产业基础设施建设，改善村民生产条件，提升全村农业产业基础设施，可使26户，79人受益。</t>
  </si>
  <si>
    <t>下堡村民委员会</t>
  </si>
  <si>
    <t>蔬菜大棚周边基础设施项目</t>
  </si>
  <si>
    <t>湘江村</t>
  </si>
  <si>
    <t>30亩蔬菜大棚新建渠道1000米，新建抗旱井1座，拦水陂5座，硬化1200平方米、电灌站1座，给水管道900米等。</t>
  </si>
  <si>
    <t>项目实施后，能有效解决该村20亩产业基地缺水问题，有效改善生产条件，促进产业发展，可使32户108人实现户均增收200元以上。</t>
  </si>
  <si>
    <t>湘江村民委员会</t>
  </si>
  <si>
    <t>九子墓人居环境整治项目</t>
  </si>
  <si>
    <t>便道310米，地面硬化1900平方米</t>
  </si>
  <si>
    <t>项目实施后，完善村基础设施建设，改善村民居住环境，提升全村整体村容村貌，提高村民幸福指数，可使22户，82人受益。</t>
  </si>
  <si>
    <t>大厅下人居环境整治项目</t>
  </si>
  <si>
    <t>灌溉蓄水塘整治挡墙40立方米，排污沟100米及6户贫困户房屋修缮。</t>
  </si>
  <si>
    <t>项目实施后，完善村基础设施建设，改善村民居住环境，提升全村整体村容村貌，提高村民幸福指数，可使35户，82人受益。</t>
  </si>
  <si>
    <t>麻州镇烤房修缮项目</t>
  </si>
  <si>
    <t>湘江村、小河背村、下堡村 、齐心村</t>
  </si>
  <si>
    <t>对齐心，湘江，麻州，东红，小围，小河背，下堡，大坪脑等43座烤房进行修缮。（统筹湘江村2.5万元，齐心村、下堡村各5万元、小河背村7万元）</t>
  </si>
  <si>
    <t>项目建成后，资产归属村集体，预计每年增加村集体收入1.8万元，用于持续改善人居环境、完善村基础设施建设、增设公益性岗位、脱贫户帮扶、小型产业奖补等公益事业，受益农户31户138人，每年户均增收预计1000元以上。</t>
  </si>
  <si>
    <t>齐心村，湘江村，麻州村，东红村，小围村，小河背村，下堡村，大坪脑村</t>
  </si>
  <si>
    <t>山背坑小组电灌站</t>
  </si>
  <si>
    <t>增丰村</t>
  </si>
  <si>
    <t>水泵1台，管道100米，线路安装150米，水渠900米</t>
  </si>
  <si>
    <t>项目实施后，能有效解决该村产业基地缺水问题，有效改善生产条件，促进产业发展，可使21户74人实现户均增收200元以上。</t>
  </si>
  <si>
    <t>增丰村民委员会</t>
  </si>
  <si>
    <t>光伏电站建设项目</t>
  </si>
  <si>
    <t>增丰村、坳背村、齐心村、下堡村、九州村</t>
  </si>
  <si>
    <t>新建发电170kw光伏电站（统筹增丰村15万元，坳背村5万元，齐心村、下堡村、九州村各10万元）</t>
  </si>
  <si>
    <t>项目建成后，资产归属村集体，预计每年增加村集体收入2万元，用于持续改善人居环境、完善村基础设施建设、增设公益性岗位、脱贫户帮扶、小型产业奖补等公益事业，受益农户21户78人，每年户均增收预计5000元以上。</t>
  </si>
  <si>
    <t>安置点环境提升项目</t>
  </si>
  <si>
    <t>清溪乡</t>
  </si>
  <si>
    <t>居委会</t>
  </si>
  <si>
    <t>路面硬化1000㎡、增加基础照明10盏等</t>
  </si>
  <si>
    <t>该项目的实施可大大提升圩镇安置点的生活环境，提升搬迁群众的获得感、幸福感和安全感，真正让搬迁群众搬得出、稳得住、能致富。</t>
  </si>
  <si>
    <t>清溪乡居民委员会</t>
  </si>
  <si>
    <t>清溪乡盘古嶂乡村旅游配套基础设施建设</t>
  </si>
  <si>
    <t>青峰村</t>
  </si>
  <si>
    <t>新建基础砂石路约150米及其他配套设施。</t>
  </si>
  <si>
    <t>该项目建成后，形成村级集体资产，进一步丰富旅游业态，带动当地群众务工就业及发展旅游产业，助力村民增收致富，受益群众118户548人，每年户均增收2000元以上。</t>
  </si>
  <si>
    <t>青峰村民委员会</t>
  </si>
  <si>
    <t>清溪乡清溪村象洞小微型水厂提升项目</t>
  </si>
  <si>
    <t>清溪村</t>
  </si>
  <si>
    <t>新建水源拦水坝1座，管道300米。</t>
  </si>
  <si>
    <t>解决清溪村象洞小组22户92人饮水安全问题</t>
  </si>
  <si>
    <t>清溪村民委员会</t>
  </si>
  <si>
    <t>农田复耕项目</t>
  </si>
  <si>
    <t>清溪村、半岭村、青峰村、高坑村</t>
  </si>
  <si>
    <t>清溪村撂荒地开垦复耕190亩，半岭村撂荒地开垦复耕80亩，青峰村撂荒地开垦复耕40亩，高坑村撂荒地开垦复耕50亩</t>
  </si>
  <si>
    <t>项目实施后，扩大当地产业种植面积，壮大种植业产业发展规模，带动当地农户产业和就业创收，受益群众78户（其中脱贫户23户），每年户均增收3000元以上。</t>
  </si>
  <si>
    <t>清溪乡人民政府</t>
  </si>
  <si>
    <t>清溪村、半岭村、高坑村、青峰村</t>
  </si>
  <si>
    <t>白竹片区复耕复垦项目</t>
  </si>
  <si>
    <t>文武坝镇</t>
  </si>
  <si>
    <t>白竹片区：白竹村、北寨村、水口村、长锻村、勤建村、小坝村、塔丰村、中锻村</t>
  </si>
  <si>
    <t>白竹村、北寨村、水口村、长锻村、勤建村、小坝村、塔丰村、中锻村共861.7亩</t>
  </si>
  <si>
    <t>项目实施后，将扩大当地烟叶、莲子、蔬菜等产业种植面积，壮大产业发展规模，带动当地农户产业和就业创收，受益群众21户（其中脱贫户和监测户3户），每年户均增收4000元以上。</t>
  </si>
  <si>
    <t>文武坝镇人民政府</t>
  </si>
  <si>
    <t>白竹村、北寨村、水口村、长锻村、勤建村、小坝村、塔丰村、中锻村民委员会</t>
  </si>
  <si>
    <t>古坊村</t>
  </si>
  <si>
    <t>排水沟600m，水沟盖400m，砖砌挡墙50m³，挡土墙300m³，排水沟140m，涵管8m等</t>
  </si>
  <si>
    <t>改善82户319人居住环境，改善全村242户1371人的出行条件，助力乡村全面振兴</t>
  </si>
  <si>
    <t>古坊村民委员会</t>
  </si>
  <si>
    <t>村主干道公路硬化项目</t>
  </si>
  <si>
    <t>凉舟村</t>
  </si>
  <si>
    <t>上屋小组孙良贵屋背三岔路口至下围下叶青华家门口三岔路口公路硬化，长1.1公里，宽4.5m，厚0.18m，配套水沟建设等</t>
  </si>
  <si>
    <t>公里</t>
  </si>
  <si>
    <t>方便全村513户村民出行，改善当地交通设施，助力乡村全面振兴</t>
  </si>
  <si>
    <t>凉舟村民委员会</t>
  </si>
  <si>
    <t>集中连片推进老旧蔬菜设施改造提升</t>
  </si>
  <si>
    <t>素土沟整治夯实5000余米，清水渠1000余米，涵管铺设20米</t>
  </si>
  <si>
    <t>完善当地蔬菜产业灌溉条件，降低生产成本，提高亩产值，带动周边农户产业、务工增收，受益农户30户（其中脱贫户12户），户均增收200元以上</t>
  </si>
  <si>
    <t>文武坝镇贝贝小南瓜示范基地基础设施改造提升</t>
  </si>
  <si>
    <t>30亩贝贝小南瓜基地建设排沟渠管道800米，机耕道修复900米，主干道防草布的铺设1500㎡，新建采后处理场地1个等。</t>
  </si>
  <si>
    <t>完善种植基地基础设施建设，降低灌溉、运输生产成本，提高种植亩均产值，激发当地群众发展产业的积极性，带动周边农户务工就业，受益农户56户280人（其中脱贫户16户72人），户均增收1200元/年。</t>
  </si>
  <si>
    <t>凉州村民委员会</t>
  </si>
  <si>
    <t>蔬菜产业加工流通场地设施建设</t>
  </si>
  <si>
    <t>凉舟村、山新村</t>
  </si>
  <si>
    <t>新建冷藏库及其配套设施，占地面积150㎡；建设钢架结构分拣中心占地面积300㎡等（凉舟村15万元、山新村30万元）</t>
  </si>
  <si>
    <t>以出租形式租赁给经营主体，用于对农产品分拣、初加工及存储，提升经营主体市场议价能力，提高产业发展积极性，壮大了农业产业规模，实现村集体经济收入2万元以上，凉舟、水口、山新按1:1:2进行收益分配，同时带动20余个贫困劳动力就业务工，实现人均年增收1000元以上</t>
  </si>
  <si>
    <t>林苏片区复耕复垦项目</t>
  </si>
  <si>
    <t>林苏片区：林苏村、林富村、南坑村、白石村、山新村、磊石村、凉舟村、林岗村</t>
  </si>
  <si>
    <t>林苏村、林富村、南坑村、白石村、山新村、磊石村、凉舟村、林岗村共550亩</t>
  </si>
  <si>
    <t>项目实施后，将扩大当地烟叶、莲子、蔬菜等产业种植面积，壮大产业发展规模，带动当地农户产业和就业创收，受益群众17户（其中脱贫户和监测户8户），每年户均增收4000元以上。</t>
  </si>
  <si>
    <t>林苏村、林富村、南坑村、白石村、山新村、磊石村、凉舟村、林岗村</t>
  </si>
  <si>
    <t>欧屋小组环境整治项目</t>
  </si>
  <si>
    <t>彭迳村</t>
  </si>
  <si>
    <t>水稳层路面800平方米，砖砌水沟长50米，砖砌24墙挡墙长40米，40cm水泥涵管长50米，铺设7厘米厚沥青500平方米等</t>
  </si>
  <si>
    <t>改善群众生产出行、交通运输条件，提高生产效率，给98带来交通便利及生产生活便利</t>
  </si>
  <si>
    <t>彭迳村民委员会</t>
  </si>
  <si>
    <t>脱贫户、监测户屋面修缮、新建水沟、环境整治等项目</t>
  </si>
  <si>
    <t xml:space="preserve">勤建、水西、林富、塔丰、林苏、南坑、彭迳、长塅、北寨、白竹村
上半岭
中段等等
</t>
  </si>
  <si>
    <t>脱贫户和监测户住房修缮156㎡，屋面防水232㎡。监测户房屋楼顶防水140㎡，瓦面翻新200㎡。房屋修缮墙面开裂防水140㎡。房屋修缮楼顶防水120㎡。房屋修缮140㎡ 楼顶防水，墙体开裂。瓦面修缮（120㎡），屋面防水盖瓦380㎡，窗户漏水更换100㎡不锈钢铝合金窗.</t>
  </si>
  <si>
    <t>对房屋屋顶进行防水修缮。项目实施可改善4户18人住房安全。住房屋面防水120㎡，房前屋后水沟60米。住房屋面防水120㎡。解决5户脱贫户房顶漏水问题，保障住房安全。项目实施可改善2户7人住房安全。</t>
  </si>
  <si>
    <t>勤建村</t>
  </si>
  <si>
    <t>浆砌石挡墙140立方米，公共照明设施2处，路面硬化400平方米，砖砌挡墙10.4立方米，树脂瓦面防漏建设120平方米等</t>
  </si>
  <si>
    <t>提升村容村貌，改善107户443人的居住环境，提高群众幸福感和满意度</t>
  </si>
  <si>
    <t>勤建村民委员会</t>
  </si>
  <si>
    <t>文武坝镇山新村饮水改造提升工程</t>
  </si>
  <si>
    <t>山新村</t>
  </si>
  <si>
    <t>新建加药间20平方米，水源地隔离带80米，铺设管径50mmPE管长1900米，新建深取水井1座深200米及其配套电机、线路建设。</t>
  </si>
  <si>
    <t>巩固安全饮水工程，保障群众饮水，使得白石、山新等村饮水安全得以保障</t>
  </si>
  <si>
    <t>山新村民委员会</t>
  </si>
  <si>
    <t>现代化农业产业建设项目</t>
  </si>
  <si>
    <t>上半岭村</t>
  </si>
  <si>
    <t>购置高速插秧机5台、手持式插秧机5台</t>
  </si>
  <si>
    <t>有效提高当地农业产业机械化水平，提高生产效率，节约人工成本，提高亩均利润，促进当地群众发展壮大农业产业规模，可使32户（其中受益脱贫户15户）实现户均增收1000元以上。</t>
  </si>
  <si>
    <t>文武坝村民委员会</t>
  </si>
  <si>
    <t>电灌站及农田灌溉设施建设</t>
  </si>
  <si>
    <t>160PE输水管长1200米，DN110PE输水支管长400米，机耕道5000m，水陂1个，平板桥一座长8m 宽3.5m</t>
  </si>
  <si>
    <t>项目实施后，有效改善当地农业产业发展条件，降低生产成本，提高生产效益，促进当地群众发展农业产业，受益群众32户（其中脱贫户18户），每年户均增加1000元以上。</t>
  </si>
  <si>
    <t>上半岭村民委员会</t>
  </si>
  <si>
    <t>上半岭片区复耕复垦项目</t>
  </si>
  <si>
    <t>上半岭片区：文武坝村、彭迳村、上半岭村、下半岭村、联丰村、古坊村</t>
  </si>
  <si>
    <t>文武坝村、彭迳村、上半岭村、下半岭村、联丰村、古坊村共633.3亩</t>
  </si>
  <si>
    <t>项目实施后，将扩大当地烟叶、莲子、蔬菜等产业种植面积，壮大产业发展规模，带动当地农户产业和就业创收，受益群众36户（其中脱贫户和监测户5户），每年户均增收4000元以上。</t>
  </si>
  <si>
    <t>文武坝村、彭迳村、上半岭村、下半岭村、联丰村、古坊村</t>
  </si>
  <si>
    <t>规模化农业生产设施建设</t>
  </si>
  <si>
    <t>水口村</t>
  </si>
  <si>
    <t>5吨平板拖车1辆，小型翻耕机2台</t>
  </si>
  <si>
    <t>有效提高当地农业产业机械化水平，提高生产效率，节约人工成本，提高亩均利润，促进当地群众发展壮大农业产业规模，可使35户（其中受益脱贫户17户）实现户均增收1000元以上。</t>
  </si>
  <si>
    <t>水口村民委员会</t>
  </si>
  <si>
    <t>新建小水陂2座，山塘整治4处（蓄水塘清淤泥），机耕便道1000m</t>
  </si>
  <si>
    <t>完善油菜种植基地基础设施条件，提高生产效率，节约生产成本，激发农户种植油菜产业的积极性，扩大种植面积，受益群众82户429人，其中脱贫户32户145人，户均增收1000余元</t>
  </si>
  <si>
    <t>塔丰村</t>
  </si>
  <si>
    <t>主干道路破损路面修复宽5m、厚0.2m长200m，村庄污水排沟300m，地面硬化200㎡</t>
  </si>
  <si>
    <t>改善32户120余人的出行条件，消除交通安全隐患，提高群众运输效率</t>
  </si>
  <si>
    <t>塔丰村民委员会</t>
  </si>
  <si>
    <t>农产品仓储设施建设</t>
  </si>
  <si>
    <t>文武坝村</t>
  </si>
  <si>
    <t>新建仓储设施25平方米及硬化500平方米</t>
  </si>
  <si>
    <t>预计每年为村集体经济增收2万元，促进当地农业产业发展，解决农产品仓储保险难题，提高产业附加值，带动周边脱贫户15户就业务工，人均月收入1500元以上</t>
  </si>
  <si>
    <t>轮式904拖拉机2台，机耕船1辆，小型拖拉机2台</t>
  </si>
  <si>
    <t>富硒农特产品展销展示中心建设</t>
  </si>
  <si>
    <t>水电设施建设300平米，地砖铺贴300平米，墙面整治450平米，展柜建设200平米，通风设施建设1处，门窗安装及通道整治30平米， 吊顶天棚（平面）200平米，玻璃墙砖铺贴80平米等（）</t>
  </si>
  <si>
    <t>文武坝镇特色农产品展销展示中心重点用于推介、展示、销售特色农产品，帮助农户解决产品滞销问题，提升产业附加值，提高农特产业经济效益，带动100余户农民年增收1000元以上，年提高村集体经济收入20000余元</t>
  </si>
  <si>
    <t>全镇脱贫户和监测户住房修缮项目</t>
  </si>
  <si>
    <t>西江镇</t>
  </si>
  <si>
    <t>脱贫户和监测户住房室内地面硬化45㎡，修缮墙体开裂48米，屋顶防水697㎡。</t>
  </si>
  <si>
    <t>改善脱贫户及监测户房屋居住条件，解决其住房安全问题，进一步巩固拓展脱贫成效，不断提高脱贫户和监测户的获得感和满意度，受益脱贫户和监测户14户71人。</t>
  </si>
  <si>
    <t>西江镇人民政府</t>
  </si>
  <si>
    <t>四季果蔬采摘基地配套设施建设项目</t>
  </si>
  <si>
    <t>饼丘村</t>
  </si>
  <si>
    <t>新建水渠长380米、宽0.8米、高0.8 米，，地面平整440平方米，路面硬化1400平方米等。</t>
  </si>
  <si>
    <t>项目实施后，四季果蔬采摘基地配套基础设施和村容村貌得到有效改善，受益群众191户974人，其中脱贫户42户214人，户均增收400元以上。</t>
  </si>
  <si>
    <t>饼丘村民委员会</t>
  </si>
  <si>
    <t>烤烟房建设项目</t>
  </si>
  <si>
    <t>大田村</t>
  </si>
  <si>
    <t>建设烤烟房一处，设烤房6座。</t>
  </si>
  <si>
    <t>完善烟叶产业产地初加工基础设施，改善烟叶生产条件，提高生产效益，激发群众发展烟叶产业的积极性，壮大烟叶产业种植规模，产业带动及务工就业受益群众137户682人，其中脱贫户31户152人，每年户均增收1200元以上。</t>
  </si>
  <si>
    <t>大田村民委员会</t>
  </si>
  <si>
    <t>砖砌墙长100米、宽0.24米、高1.5米，路面硬化200平方米及周边人居环境整治等。</t>
  </si>
  <si>
    <t>项目实施后，村容村貌及基础设施得到有效改善，受益群众36户182人，其脱贫户6户28人。</t>
  </si>
  <si>
    <t>河背村</t>
  </si>
  <si>
    <t>促进烟叶产业规模化发展，提高农户种植积极性，带动当地农户就业增收，预计可增加农户年收入4000元，受益群众27户，其中脱贫户7户。</t>
  </si>
  <si>
    <t>河背村民委员会</t>
  </si>
  <si>
    <t>大屋家小组人居环境整治项目</t>
  </si>
  <si>
    <t>余坪硬化960平方米，新建排水排污沟160米，挡土墙50米。</t>
  </si>
  <si>
    <t>河背村灌溉水利设施建设项目</t>
  </si>
  <si>
    <t>禾坪脑灌溉水渠建设330m*40cm*40cm，拦水陂1座；上屋子公路建设40m*3m*15cm，排水沟64m*30cm*30cm，围墙27m；沿潭背灌溉水渠建设:305m*60cm*60cm，270m*40cm*40cm等。</t>
  </si>
  <si>
    <t>项目实施后，改善当地农户农业生产灌溉条件，节约生产成本，受益农户106户551人（其中脱贫户16户68人）</t>
  </si>
  <si>
    <t>白石垇人居环境整治</t>
  </si>
  <si>
    <t>见潭村</t>
  </si>
  <si>
    <t>1.新建片石挡土墙长95m*宽1.85m*高3m。2.基础现浇砼110m³，浆砌片石挡土墙长45m*宽1.5m*高2.2m，水泥长200m*高1.1m等。</t>
  </si>
  <si>
    <t>项目实施后，村容村貌及基础设施得到有效改善，提高人民生活幸福指数，受益群众186户896人，其脱贫户14户68人</t>
  </si>
  <si>
    <t>见潭村民委员会</t>
  </si>
  <si>
    <t>月形子人居环境整治</t>
  </si>
  <si>
    <t>南山村</t>
  </si>
  <si>
    <t>新建月形子河堤挡土墙360米，简易桥梁1座长4米、宽3.5米，水坡1座宽5米、高1.7米，路面硬化长200米、宽3.5米、厚0.18米及周边环境整治等。</t>
  </si>
  <si>
    <t>改善村庄人居环境和村容村貌，完善农村基础设施建设，不断提高群众幸福感、安全感、满意度，受益群众46户265人，其脱贫户14户90人。</t>
  </si>
  <si>
    <t>南山村民委员会</t>
  </si>
  <si>
    <t>撂荒耕地复垦项目（一）</t>
  </si>
  <si>
    <t>南星村、坝子村、石门村、千工村、莲石村、红星村、湾兴村</t>
  </si>
  <si>
    <t>南星村撂荒耕地复垦50亩，坝子村撂荒耕地复垦34.4亩，石门村撂荒耕地复垦244.7亩，千工村撂荒耕地复垦105亩，莲石村撂荒耕地复垦149亩，红星村撂荒耕地复垦18.5亩，湾兴村撂荒耕地复垦20亩。</t>
  </si>
  <si>
    <t>项目实施后，将扩大当地烟叶、莲子、蔬菜等产业种植面积，壮大产业发展规模，带动当地农户产业和就业创收，受益群众317户（其中脱贫户和监测户80户），每年户均增收4000元以上。</t>
  </si>
  <si>
    <t>南星村、坝子村、石门村、千工村、莲石村、红星村、湾兴村民委员会</t>
  </si>
  <si>
    <t>牛睡村</t>
  </si>
  <si>
    <t>促进烟叶产业规模化发展，提高农户种植积极性，带动当地农户就业增收，预计可增加农户年收入5000元，受益群众25户，其中脱贫户6户。</t>
  </si>
  <si>
    <t>牛睡村民委员会</t>
  </si>
  <si>
    <t>建设烤烟房一处，设烤房3座，搭建工作棚1个76平方米，硬化路面长100米、宽3.5米、厚0.18米。</t>
  </si>
  <si>
    <t>促进烟叶产业规模化发展，提高农户种植积极性，带动当地农户就业增收，预计可增加农户年收入5000元，受益群众316户1409人，其中脱贫户28户141人。</t>
  </si>
  <si>
    <t>西江镇贝贝小南瓜示范基地基础设施改造提升</t>
  </si>
  <si>
    <t>千工村</t>
  </si>
  <si>
    <t>20亩贝贝小南瓜示范基地新建灌排水沟渠管道1600米，机耕道修复700米，新建采后处理场地1个等。</t>
  </si>
  <si>
    <t>完善种植基地基础设施建设，降低灌溉、运输生产成本，提高种植亩均产值，激发当地群众发展产业的积极性，带动周边农户务工就业，受益农户245户1023人（其中脱贫户12户60人），户均增收1200元/年。</t>
  </si>
  <si>
    <t>千工村民委员会</t>
  </si>
  <si>
    <t>钦龙村</t>
  </si>
  <si>
    <t>维修烤烟房操作棚650平方米，更换生物燃料机9台、发电机6台，建造炉膛7座、挂烟梁6座，添置散热器2台。</t>
  </si>
  <si>
    <t>完善当地烟叶加工条件建设，提高生产效率，节约加工成本，发展壮大当地烟叶种植面积，带动当地群众产业、务工增收，受益群众22户（其中脱贫户5户），户均增收3000元以上。</t>
  </si>
  <si>
    <t>钦龙村民委员会</t>
  </si>
  <si>
    <t>蔬菜产业基地设施建设</t>
  </si>
  <si>
    <t>20亩蔬菜产业基地新建石子头、水西坝、堆子脑泵站房3座，安装农田灌溉水管2000米*0.16米。</t>
  </si>
  <si>
    <t>有效改善当地农业产业灌溉条件，提高生产效率，节约生产成本，促进蔬菜和粮食产业发展，带动农户增收致富，受益群众286户1121人，其脱贫户126户506人。</t>
  </si>
  <si>
    <t>松山背至野猪坪道路项目</t>
  </si>
  <si>
    <t>改建公路1.7公里，新建排水沟280米，箱涵桥长10米，破除老旧破损水泥路面8000平方米。</t>
  </si>
  <si>
    <t>以工代赈</t>
  </si>
  <si>
    <t>完善村组内交通设施建设，消除村民出行安全隐患，提高生产、生活出行效率，受益群众123户555人。</t>
  </si>
  <si>
    <t>白莲基地设施建设</t>
  </si>
  <si>
    <t>石迳村</t>
  </si>
  <si>
    <t>修复基地灌溉水渠长1200m*0.4m*0.4m，开挖土渠2000m*0.4m*0.4m。</t>
  </si>
  <si>
    <t>保障水资源可持续利用，提高粮食和白莲产业单位面积产量和质量，解决用水矛盾，改善和保护当地的生产条件和生态环境，新增粮田灌溉面积560亩，受益群众478户1865人，其脱贫户106户650人，户均增收350元以上。</t>
  </si>
  <si>
    <t>石迳村民委员会</t>
  </si>
  <si>
    <t>西江村</t>
  </si>
  <si>
    <t>路面硬化310平方米，防护栏长36米、高1米，排水沟盖板38米。</t>
  </si>
  <si>
    <t>改好村庄人居环境，改善村容村貌，不断提升群众的获得感和满意度，受益群众95户556人，其脱贫户13户65人。</t>
  </si>
  <si>
    <t>西江村民委员会</t>
  </si>
  <si>
    <t>建设烤烟房一处，设烤房6座，并添置生物燃料机、散热器、控制器等设备。</t>
  </si>
  <si>
    <t>促进烟叶产业规模化发展，提高农户种植积极性，带动当地农户就业增收，预计可增加农户年收入5500元，受益群众118户557人，其中脱贫户20户101人。</t>
  </si>
  <si>
    <t>西源村</t>
  </si>
  <si>
    <t>30亩蔬菜产业基地建设机房1座，机电设备1套，灌溉水管2100米*0.16米。</t>
  </si>
  <si>
    <t>有效改善当地农业产业灌溉条件，提高生产效率，节约生产成本，促进蔬菜和粮食产业发展，带动农户增收致富，受益群众178户726人，其脱贫户46户210人。</t>
  </si>
  <si>
    <t>西江村、大田村民委员会</t>
  </si>
  <si>
    <t>撂荒耕地复垦项目（二）</t>
  </si>
  <si>
    <t>西源村、钦龙村、石迳村、饼丘村、兰陂村、大田村、西坑村、南山村、见潭村、背坑村、丰龙村、牛睡村</t>
  </si>
  <si>
    <t>西源村撂荒耕地复垦225.4亩，钦龙村撂荒耕地复垦8亩，石迳村撂荒耕地复垦110亩，饼丘村撂荒耕地复垦77.6亩，兰陂村撂荒耕地复垦150亩，大田村撂荒耕地复垦14.5亩，西坑村撂荒耕地复垦42.5亩，南山村撂荒耕地复垦10亩，见潭村撂荒耕地复垦23.3亩，背坑村撂荒耕地复垦4.5亩，丰龙村撂荒耕地复垦45亩，牛睡村撂荒耕地复垦25亩。</t>
  </si>
  <si>
    <t>项目实施后，将进一步扩大当地脐橙、烟叶、蔬菜等产业种植面积，壮大产业发展规模，带动当地农户产业和就业创收，受益群众384户（其中脱贫户和监测户95户），每年户均增收4500元以上。</t>
  </si>
  <si>
    <t>小密乡</t>
  </si>
  <si>
    <t>莲塘村</t>
  </si>
  <si>
    <t>购买机耕船1台、犁田机1台、插秧机1台及相关配件</t>
  </si>
  <si>
    <t>工程实施后，能有效解决当地富硒农业耕种问题，降低生产种植成本，预计每年每户增收300元以上，同时提高村集体经济收益，受益户32户102人</t>
  </si>
  <si>
    <t>莲塘村民委员会</t>
  </si>
  <si>
    <t>对新屋、塘头小组进行人居环境整治，含水泥路面修复300平方米、砖砌护栏330米，雨污管网敷设40米，浆砌片石挡墙25立方等</t>
  </si>
  <si>
    <t>项目实施后，能有效改善新屋、塘头小组的村容村貌，提升村民幸福感、获得感，受益户36户128人</t>
  </si>
  <si>
    <t>小密乡蔬菜、柑橘农场项目</t>
  </si>
  <si>
    <t>莲塘村、半迳</t>
  </si>
  <si>
    <t>100亩建设蔬菜、柑橘农场基地新建水肥一体化设施、函管一座6米、铺防草布600米、机耕道修复800米、新建采后处理场地1个等。</t>
  </si>
  <si>
    <t>完善种植基地基础设施建设，降低灌溉、运输生产成本，提高种植亩均产值，激发当地群众发展产业的积极性，带动周边农户务工就业，受益农户120户238人（其中脱贫户20户90人），户均增收1200元/年。</t>
  </si>
  <si>
    <t>小密乡人民政府</t>
  </si>
  <si>
    <t>农业产业发展</t>
  </si>
  <si>
    <t>罗田村</t>
  </si>
  <si>
    <t>购买拖拉机1台、购买收割机1台、油菜播种机1台、插秧机2台及配件</t>
  </si>
  <si>
    <t>项目实施后，能有效解决罗田村农业产业生产期间农机不足问题，可为一般农户提供农机支持，降低生产成本，提高亩产产值，有效提升全村村民幸福感、满意度，受益户一般脱贫户28户，一般农户42户，总受益人口数318人，户均每年增收300元。</t>
  </si>
  <si>
    <t>罗田村民委员会</t>
  </si>
  <si>
    <t>烟叶种植基地配套设施建设</t>
  </si>
  <si>
    <t>30亩烟叶种植基地维修灌溉水渠约150米、修复水陂1座。</t>
  </si>
  <si>
    <t>项目实施后，该片区70亩农田灌溉得到有效保障，粮食生产得以正常开展，当地直接受益，预计每年每户增收200元以上，同时提高村集体经济收益，受益脱贫户10户45人。</t>
  </si>
  <si>
    <t>小密村至罗田村公路破损路面修复工程</t>
  </si>
  <si>
    <t>破除老旧破损水泥路面12000平方米，维修路面12000平方米，新建挡土墙100米。</t>
  </si>
  <si>
    <t>项目实施后，有效改善当地群众生产生活出行条件，消除交通出行安全隐患，受益农户1365户（其中脱贫户213户）</t>
  </si>
  <si>
    <t>小密村、罗田村</t>
  </si>
  <si>
    <t>杉背村</t>
  </si>
  <si>
    <t>对大屋家、马草坪小组周边人居环境整治，新建排水沟380米、道路硬化420平米等。</t>
  </si>
  <si>
    <t>工程实施后，能有效解决提升周边28户人居环境，发展庭院经济增加收入，村民幸福感、满意度得到提升。</t>
  </si>
  <si>
    <t>杉背村民委员会</t>
  </si>
  <si>
    <t>住房安全建设</t>
  </si>
  <si>
    <t>对杉背村脱贫户、三类人员户及保保障房屋顶维修300平米，房屋周边硬化200平方米等。</t>
  </si>
  <si>
    <t>工程实施后，能解决杉背村脱贫户及三类人员周边人居环境，巩固脱贫攻坚成果，提升脱贫户幸福感，受益户10户56人</t>
  </si>
  <si>
    <t>60亩油茶种植基地建设水陂3座、水渠800米。</t>
  </si>
  <si>
    <t>项目实施后，该片区190亩农田灌溉得到有效保障，粮食生产得以正常开展，当地30户148人受益（其中脱贫户12户52人），预计每户每年均增收200元以上。</t>
  </si>
  <si>
    <t>购买插秧机2台及小型收割机1台。</t>
  </si>
  <si>
    <t>项目实施后，能有效解决杉背村农业产业生产期间农机不足问题，可为一般农户提供农机支持，降低生产成本，提高亩产产值，有效提升全村村民幸福感、满意度，受益户一般脱贫户20户，一般农户32户，总受益人口数260人，户均每年增收300元。</t>
  </si>
  <si>
    <t>小密乡住房修缮项目</t>
  </si>
  <si>
    <t>石背村</t>
  </si>
  <si>
    <t>脱贫户屋面盖琉璃瓦陂顶防水550.5㎡（脱贫户许连发户，3人，房屋面积143㎡。钟玉英户，2人，房屋面积142㎡。温有源户，2人，房屋面积47㎡,许湖南户，1人，房屋面积35㎡。房屋总面积约367㎡，须做陂顶面积约367㎡*1.5＝550.5㎡。）。</t>
  </si>
  <si>
    <t>项目实施后，有效解决2户脱贫户唯一住房屋面漏水问题和排污水问题。</t>
  </si>
  <si>
    <t>石背村民委员会</t>
  </si>
  <si>
    <t>石背村开荒复耕面积64.2亩</t>
  </si>
  <si>
    <t>项目实施后，扩大当地水稻产业种植面积，壮大水稻产业发展规模，带动当地农户产业和就业创收，受益群众32户（其中脱贫户和监测户11户），每年户均增收500元以上。</t>
  </si>
  <si>
    <t>小密村</t>
  </si>
  <si>
    <t>购买高速插秧机1台，履带式拖拉机1台及相关配件</t>
  </si>
  <si>
    <t>工程实施后，能有效解决当地农业耕种问题，降低生产种植成本，预计每年每亩增产增收200斤以上，同时提高村集体经济收益，受益户42户162人（其中脱贫户16户64人）。</t>
  </si>
  <si>
    <t>小密村民委员会</t>
  </si>
  <si>
    <t>对下新屋小组进行农村人居环境整治，破损道路路面修复980米，修建排水沟350米，砖砌防护挡墙约180米，场地硬化约2500平方米等</t>
  </si>
  <si>
    <t>项目实施后，能提升下新屋小组的村容村貌，提升村民居住的幸福感、获得感，受益户42户156人</t>
  </si>
  <si>
    <t>购买羿农EN954-C(G4)无人驾驶轮式拖拉机1台，巨隆1GQN-230H旋耕机1台、大疆3WWDZ-40B农业无人飞机1台、大疆T50撒播器1台、洋马2ZGQ-60D(G4)无人驾驶高速插秧机1台、洋马4LZ-6.0A(G4)无人驾驶收割机1台等农机及配件</t>
  </si>
  <si>
    <t>项目实施后，在推动数字乡村建设能够取得很好的示范带动效果，提高农业生产效率，增加基地溢价空间，促进农户52户农业产业增收，带动务工脱贫户5人，每户年均增收1500元以上。</t>
  </si>
  <si>
    <t>新建石塅小组富硒（水稻）示范基地100亩，拱涵1座，长9米，内垮8米，桥面宽4.5米；仓库200平方米；水坝改造1座；新建防洪护坡堡坎约60米等基础设施。</t>
  </si>
  <si>
    <t>项目实施后，在推动数字乡村建设能够取得很好的示范带动效果，提高农业生产效率，增加基地溢价空间，可直接提高承包价格300元每亩，集体收入增收15万元，促进农户82户农业产业增收，带动务工脱贫户5人，每户年均增收2000元以上。</t>
  </si>
  <si>
    <t>村级养殖场建设项目</t>
  </si>
  <si>
    <t>在小密乡坑尾小组新建牛羊养殖基地10亩，建设养殖大棚2亩及配套养殖设施设备建设</t>
  </si>
  <si>
    <t>项目实施后，能带动当地群众发展肉牛养殖产业，每年增加村集体经济收入6万元，用于村内扶贫事业和公共事业管理，受益群众798户4180人；能为全村提供劳动就业岗位约20个，受益脱贫户20户90人，每年户均增收1.5万元以上。</t>
  </si>
  <si>
    <t>小密村、莲塘村、半迳村、杉背村、罗田村、孕龙村</t>
  </si>
  <si>
    <t>小密村开荒复耕面积49亩；莲塘村开荒复耕面积49.07；半迳村开荒复耕面积222.54；杉背村开荒复耕面积14.33亩；孕龙村开荒复耕面积102亩；罗田村开荒复耕面积79亩</t>
  </si>
  <si>
    <t>项目实施后，扩大当地水稻产业种植面积，壮大水稻产业发展规模，带动当地农户产业和就业创收，受益群众481户（其中脱贫户和监测户344户），每年户均增收500元以上。</t>
  </si>
  <si>
    <t>孕龙村</t>
  </si>
  <si>
    <t>购买收割机拖板车1台，割草机2台，油菜种植一体机1台、插秧机1台</t>
  </si>
  <si>
    <t>项目实施后，能有效解决孕龙村农业产业生产期间农机不足问题，可为一般农户提供农机支持，降低生产成本，提高亩产产值，受益户一般脱贫户12户，一般农户36户，总受益人口数265人，户均每年增收50元。</t>
  </si>
  <si>
    <t>30亩烟叶种植基地新建排灌站2座，泵房1座，排水管道1000米。</t>
  </si>
  <si>
    <t>项目实施后，可有效灌溉农田约800亩，节约农田基地周边灌溉用水问题，预计每户增收300元以上，受益户44户262人</t>
  </si>
  <si>
    <t>对全村3户保障房、及2脱贫户的房屋进行屋顶维修防水补漏460㎡、保障房化粪池1座等。</t>
  </si>
  <si>
    <t>工程实施后，能有效解决5户低收入家庭屋顶渗水问题，解决困难群众住房安全，提升村民幸福感、满意度</t>
  </si>
  <si>
    <t>孕龙村民委员会</t>
  </si>
  <si>
    <t>晓龙乡高兰农饮水厂供水管网改造工程</t>
  </si>
  <si>
    <t>晓龙乡</t>
  </si>
  <si>
    <t>高兰村</t>
  </si>
  <si>
    <t>供水管网改造3000米，水厂道路硬化80米，余坪硬化100平方米，供水设施修缮等基础设施改造</t>
  </si>
  <si>
    <t>农村供水保障设施建设，解决晓龙乡高兰村农户的饮水保障问题 ，受益户数240户1200人。</t>
  </si>
  <si>
    <t>晓龙乡人民政府</t>
  </si>
  <si>
    <t>高兰村民委员会</t>
  </si>
  <si>
    <t>晓龙乡农田复耕项目</t>
  </si>
  <si>
    <t>高兰村、老屋下村、晓村村、庙背村、田尾村、桂林村、上保村、倒圳村、塘头下村</t>
  </si>
  <si>
    <t>高兰村耕地复垦95亩，老屋下村耕地复垦78亩，晓村村耕地复垦23亩，庙背村耕地复垦31亩，田尾村耕地复垦37.17，桂林村耕地复垦97亩，上保村耕地复垦33.04亩，倒圳村耕地复垦17.3亩，塘头下村44亩</t>
  </si>
  <si>
    <t>项目实施后，扩大了晓龙乡水稻和烟叶产业种植面积，壮大了烟叶产业发展规模，带动农户产业和就业创收，预计能给125户625人（其中脱贫户和监测户12户），每户增收约1000元以上</t>
  </si>
  <si>
    <t>桂林村道路硬化</t>
  </si>
  <si>
    <t>桂林村</t>
  </si>
  <si>
    <t>新建道路长450米，宽3.5米，18公分厚.</t>
  </si>
  <si>
    <t>项目实施后，改善村道路交通条件，便于附近旱地农业生产，受益群众224户896人，其中脱贫户16户68人。</t>
  </si>
  <si>
    <t>桂林村民委员会</t>
  </si>
  <si>
    <t>桂林村2023年人居环境整治</t>
  </si>
  <si>
    <t>新建河堤护栏20米，余坪硬化900平方米,余坪整治，道路修复360米等</t>
  </si>
  <si>
    <t>项目实施后，村容村貌及基础设施得到有效改善；受益群众235户940人，其中脱贫户11户56人。</t>
  </si>
  <si>
    <t>桂林村扶贫车间专变安装工程</t>
  </si>
  <si>
    <t>桂林扶贫车间安装专变1台及相关配套设施</t>
  </si>
  <si>
    <t>项目实施后，有效解决扶贫车间加工供电问题，提高车间加工红薯能力，扩大消纳当地群众红薯量，促进当地红薯产业发展，受益脱贫户数95户386人，每年户均增收1.5万元。</t>
  </si>
  <si>
    <t>桂林安置点道路硬化项目</t>
  </si>
  <si>
    <t>道路硬化900㎡</t>
  </si>
  <si>
    <t>项目实施后，村容村貌及基础设施得到有效改善</t>
  </si>
  <si>
    <t>8</t>
  </si>
  <si>
    <t>白金柚基地</t>
  </si>
  <si>
    <t>老屋下村</t>
  </si>
  <si>
    <t>新建白金柚基地300亩，排灌站1座，蓄水池1座，PE管1500米、生产路等配套设施</t>
  </si>
  <si>
    <t>项目建成后，资产归属村集体，预计每年增加村集体经济收入5万元，用于持续改善人居环境、完善村基础设施建设、增设公益性岗位、脱贫户帮扶、小型产业奖补等公益事业。</t>
  </si>
  <si>
    <t>老屋下村民委员会</t>
  </si>
  <si>
    <t>老屋下村农业机械设备采购</t>
  </si>
  <si>
    <t>谷物烘干机1台，高速插秧机2台，手扶插秧机2台，播种机2台</t>
  </si>
  <si>
    <t>项目建成后，资产归属村集体，预计每年增加村集体经济收3万元，用于持续改善人居环境、完善村基础设施建设、增设公益性岗位、脱贫户帮扶、小型产业奖补等公益事业。</t>
  </si>
  <si>
    <t>晓龙乡老屋下村供水管网改造工程</t>
  </si>
  <si>
    <t>水厂供水管网改造，加压泵一台，加压供水管网改造1200米。</t>
  </si>
  <si>
    <t>农村供水保障设施建设，解决晓龙乡高兰村、老屋下村农户的饮水保障问题 ，受益户数200户1000人。</t>
  </si>
  <si>
    <t>上保村农业机械设备采购</t>
  </si>
  <si>
    <t>上保村</t>
  </si>
  <si>
    <t>购买翻耕机4台及配套设施设备</t>
  </si>
  <si>
    <t>项目建成后，资产归属村集体，预计每年增加村集体收入4万元，用于持续改善人居环境、完善村基础设施建设、增设公益性岗位、脱贫户帮扶、小型产业奖补等公益事业，受益农户165户236人。</t>
  </si>
  <si>
    <t>桂林红薯加工制作设备</t>
  </si>
  <si>
    <t>塘头下村、田尾村、倒圳村、桂林村</t>
  </si>
  <si>
    <t>蒸箱2台、蒸汽发生器2台、烘干房2台等红薯生产设施设备（塘头下村、田尾村、倒圳村各30万元，桂林村57万元）</t>
  </si>
  <si>
    <t>项目建成后，资产归属村集体，预计每年增加村集体经济收入9万元，用于4个村持续改善人居环境、完善村基础设施建设、增设公益性岗位、脱贫户帮扶、小型产业奖补等公益事业。提高车间加工红薯能力，扩大消纳当地群众红薯量，促进当地红薯产业发展，受益脱贫户数95户386人，每年户均增收1.5万元。</t>
  </si>
  <si>
    <t>红薯育苗温室大棚</t>
  </si>
  <si>
    <t>晓龙村</t>
  </si>
  <si>
    <t>新建果蔬培育大棚3亩（含恒温、物联网、水、电、路等配套设施）</t>
  </si>
  <si>
    <t>项目建成后，资产归属村集体，预计每年增加村集体收入1.86万元，用于持续改善人居环境、完善村基础设施建设、增设公益性岗位、脱贫户帮扶、小型产业奖补等公益事业，受益农户168户675人，每年户均增收预计500元以上。</t>
  </si>
  <si>
    <t>晓龙村民委员会</t>
  </si>
  <si>
    <t>蔬菜大棚</t>
  </si>
  <si>
    <t>新建蔬菜大棚8亩（含土地平整、水肥一体化设施、水、电、路等配套设施）</t>
  </si>
  <si>
    <t>项目建成后，资产归属村集体，预计每年增加村集体收入10万元，用于持续改善人居环境、完善村基础设施建设、增设公益性岗位、脱贫户帮扶、小型产业奖补等公益事业，受益农户168户675人；同时，为当地群众提供果蔬苗，带动当地群众土地流转、务工、发展果蔬产业增收，受益群众76户342人，其中脱贫户26户117人，每年户均增收预计500元以上。</t>
  </si>
  <si>
    <t>肉牛养殖场基础配套设施建设</t>
  </si>
  <si>
    <t>永隆乡</t>
  </si>
  <si>
    <t>案背村、小寨村、益寮村、水洲村</t>
  </si>
  <si>
    <t>新建附属生活房共计100㎡、养殖基地路面硬化1500㎡、，新建牛粪晾晒棚300㎡，黑膜沼气池600立方，氧化池800立方。新建排水沟300米、普通排水沟500米、配套检查井、沉沙井及其他基础配套等设施。新建挡土墙600m³（案背村30万、小寨村70万、益寮村56万、水洲村10万元)</t>
  </si>
  <si>
    <t>通过发展肉牛养殖产业，为全乡养殖户提供种牛，可带动56户脱贫户225人发展肉牛养殖产业，预计养殖户每年增收5万元。</t>
  </si>
  <si>
    <t>案背村、小寨村、益寮村、水洲村民委员会</t>
  </si>
  <si>
    <t>水洲村村庄环境整治项目</t>
  </si>
  <si>
    <t>水洲村</t>
  </si>
  <si>
    <t>道路硬化300米、改建排水沟80米、砌石挡土墙200m³。</t>
  </si>
  <si>
    <t>改善人居环境条件，提升全村整体村容村貌，提高村民幸福指数，受益人口325户980人。</t>
  </si>
  <si>
    <t>水洲村民委员会</t>
  </si>
  <si>
    <t>水洲村、
案背村、
井头村、
晓族村</t>
  </si>
  <si>
    <t>水洲村撂荒复垦216亩、
案背村撂荒复垦218亩、
井头村撂荒复垦67亩、
晓族村撂荒复垦105亩</t>
  </si>
  <si>
    <t>项目实施后，扩大当地粮食等农作物产业种植面积，壮大粮食等农作产业发展规模，带动当地农户产业和就业创收，受益群众722户（其中脱贫户和监测户168户），每年户均增收1500元以上。</t>
  </si>
  <si>
    <t>永隆乡人民政府</t>
  </si>
  <si>
    <t>水洲村、案背村、晓族村、井头村民委员会</t>
  </si>
  <si>
    <t>香菇种植建设基地建设</t>
  </si>
  <si>
    <t>小寨村</t>
  </si>
  <si>
    <t>新建香菇钢架简易棚基地12亩，含基础配套设施，输水管道1700米，配套加压泵2台，排水PVC管Φ200直径70米。</t>
  </si>
  <si>
    <t>工程实施后，有效改善当地农业产业发展条件，提高生产效率，节约生产成本，发展壮大村集体经济，带动当地群众发展壮大农业产业规模，受益群众292户1323人。</t>
  </si>
  <si>
    <t>小寨村民委员会</t>
  </si>
  <si>
    <t>永隆乡农饮工程水源提升项目</t>
  </si>
  <si>
    <t>改造水陂1座，引水管道约4000米</t>
  </si>
  <si>
    <t>农村供水保障设施建设，提升永隆乡案背村、水洲村、益寮村、永联村的饮水水质保障问题 ，受益户数715户3011人。</t>
  </si>
  <si>
    <t>会昌润泉供水有限公司</t>
  </si>
  <si>
    <t>产业基地基础设施项目</t>
  </si>
  <si>
    <t>20亩蘑菇产业基地新建边沟墙硬化200m、新建简易排水沟长800m，护坡硬化长120米，高1.3米，厚度0.8米等；</t>
  </si>
  <si>
    <t>工程实施后，有效改善当地农业产业发展条件，提高生产效率，节约生产成本，发展壮大村集体经济，带动当地群众发展壮大农业产业规模，受益群众292户1300人</t>
  </si>
  <si>
    <t>永隆乡香菇种植建设基地建设</t>
  </si>
  <si>
    <t>晓族村、井头村</t>
  </si>
  <si>
    <t>新建香菇钢架简易棚基地20亩（其中晓族村10亩，井头村10亩），含基础配套设施，输水管道共计2700米，配套加压泵4台。</t>
  </si>
  <si>
    <t>工程实施后，有效改善当地农业产业发展条件，提高生产效率，节约生产成本，发展壮大村集体经济，带动当地群众发展壮大农业产业规模，受益群众199户824人。</t>
  </si>
  <si>
    <t>晓族村、井头村民委员会</t>
  </si>
  <si>
    <t>益寮村农机购置项目</t>
  </si>
  <si>
    <t>益寮村</t>
  </si>
  <si>
    <t>1、购买1台规格型号为雷沃欧豹M-B的大型翻耕机；                      2、购买1台规格型号为4LZ-7B的收割机。</t>
  </si>
  <si>
    <t>有效提高当地农业产业机械化水平，提高生产效率，节约人工成本，提高亩均利润，促进当地群众发展壮大农业产业规模，可使31户（其中受益脱贫户15户）实现户均增收500元以上。</t>
  </si>
  <si>
    <t>益寮村民委员会</t>
  </si>
  <si>
    <t>永隆乡益寮农饮工程水源提升项目</t>
  </si>
  <si>
    <t>新建拦水陂1座，管道2000米</t>
  </si>
  <si>
    <t>农村供水保障设施建设，提高永隆乡案背村、水洲村、益寮村、永联村的饮水水质保障问题 ，受益户数715户3011人。</t>
  </si>
  <si>
    <t>永隆乡农产品交易市场续建项目</t>
  </si>
  <si>
    <t>永联村</t>
  </si>
  <si>
    <t>地面硬化(含水粉垫层）900平米、排水涵管60米、回填土方1000立方等。</t>
  </si>
  <si>
    <t>完善农产品交易市场基础设施建设，更好吸纳游客参观消费，提升产业产值，提高农户种植积极性，发展壮大种植规模，确保农民稳产增收，受益人口280户1190人。实现户均增收2000元以上,</t>
  </si>
  <si>
    <t>永联村民委员会</t>
  </si>
  <si>
    <t>永联村、
益寮村、小寨村</t>
  </si>
  <si>
    <t>永联村撂荒复垦105亩、
益寮村撂荒复垦140亩、
小寨村撂荒复垦55亩</t>
  </si>
  <si>
    <t>项目实施后，扩大当地粮食等农作产业种植面积，壮大粮食等农作产业发展规模，带动当地农户产业和就业创收，受益群众490户（其中脱贫户和监测户126户），每年户均增收1500元以上。</t>
  </si>
  <si>
    <t>永联村、益寮村、小寨村民委员会</t>
  </si>
  <si>
    <t>生产发展农机购置项目</t>
  </si>
  <si>
    <t>新建/续建</t>
  </si>
  <si>
    <t>右水乡</t>
  </si>
  <si>
    <t>大华村</t>
  </si>
  <si>
    <t>添置农机设备手扶式插秧机2台</t>
  </si>
  <si>
    <t>有效提高当地农业产业机械化水平，提高生产效率，节约人工成本，提高亩均利润，促进当地群众发展壮大农业产业规模，可使109户（其中受益脱贫户43户）实现户均增收5000元以上。</t>
  </si>
  <si>
    <t>大华村民委员会</t>
  </si>
  <si>
    <t>1、茶溪组排水明沟改暗沟长200m×宽70㎝（沟面硬化）。2、下屋、新屋组新建砖砌40cm×40cm排水沟150米。3、下屋、茶溪组地面硬化500平方米。4、下屋、上排组新建石砌堡坎70m×1m×4m。5、购买大垃圾桶60只等</t>
  </si>
  <si>
    <t>项目实施后，能提升村容村貌，提升村民居住的幸福感、获得感，提高124户496人的幸福指数</t>
  </si>
  <si>
    <t>右水乡住房修缮项目</t>
  </si>
  <si>
    <t>大华村、下寨村、松林村</t>
  </si>
  <si>
    <t>大华村保障房屋面防水115㎡；下寨村保障房屋面防水115㎡、房屋屋顶防水230㎡，保障房墙面开裂修复30平方米。</t>
  </si>
  <si>
    <t>项目实施后，有效保障7户脱贫户的住房安全，解决房屋面漏水问题提升群众幸福指数</t>
  </si>
  <si>
    <t>右水乡人民政府</t>
  </si>
  <si>
    <t>产业发展农机购置项目</t>
  </si>
  <si>
    <t>大庆村</t>
  </si>
  <si>
    <t>购置履带式翻耕机（雷沃m1002）一台，桥板2.3米、手扶式插秧机一台</t>
  </si>
  <si>
    <t>有效提高当地农业产业机械化水平，提高生产效率，节约人工成本，提高亩均利润，促进当地群众发展壮大农业产业规模，可使170户（其中受益脱贫户65户）实现户均增收5000元以上。</t>
  </si>
  <si>
    <t>大庆村民委员会</t>
  </si>
  <si>
    <t>新二水泥硬化路面400平方米；水渠30X30㎝，50米、马安小组村组路水泥硬化路面280平方米、添置垃圾桶50只等</t>
  </si>
  <si>
    <t>项目实施后，能提升村容村貌，提升村民居住的幸福感、获得感，提高170户820人的幸福指数</t>
  </si>
  <si>
    <t>下屋仔、寨坑尾环境整治项目</t>
  </si>
  <si>
    <t>梅寨村</t>
  </si>
  <si>
    <t>排水沟40*40，50米，地面硬化800平方排污沟50*50，110米，函管50*50，180米等</t>
  </si>
  <si>
    <t>平方</t>
  </si>
  <si>
    <t>项目实施后，能提升村容村貌，提升村民居住的幸福感、获得感，提高84户308人的幸福指数</t>
  </si>
  <si>
    <t>梅寨村民委员会</t>
  </si>
  <si>
    <t>产业基地周边屋场人居环境整治项目</t>
  </si>
  <si>
    <t>排水沟30*30，350米，40*40，100米，60*60，150米，清杂平整4000平方，地面硬化800平方，函管60*60，80米，50*50，120米，填土方3000方，砌石墙底80公分，面60公分，高2.2米，长40米等</t>
  </si>
  <si>
    <t>项目实施后，能提升村容村貌，提升村民居住的幸福感、获得感，提高132户486人的幸福指数</t>
  </si>
  <si>
    <t>添置农机设备履带拖拉机902一台、旋耕机200、桥板2.3米。</t>
  </si>
  <si>
    <t>有效提高当地农业产业机械化水平，提高生产效率，节约人工成本，提高亩均利润，促进当地群众发展壮大农业产业规模，可使112户（其中受益脱贫户34户）实现户均增收5000元以上。</t>
  </si>
  <si>
    <t>烤烟房修缮项目</t>
  </si>
  <si>
    <t>松林村</t>
  </si>
  <si>
    <t>新建烤烟房（含周边硬化)炉堂设备成品采购一套、安装、调试，生物燃料成品设备一套，储存烟叶库房一间，（含墙体门窗钢架树脂瓦面约200平方米）</t>
  </si>
  <si>
    <t>完善烤烟房基础配套设施，有效改善烤烟生产条件，促进增产增收，提升烟叶产业价值，提供就业岗位带动周边群众务工，受益脱贫户27户127人，户均增收3000元以上。</t>
  </si>
  <si>
    <t>松林村民委员会</t>
  </si>
  <si>
    <t>购置翻耕耕整机一台，中型插秧机一台</t>
  </si>
  <si>
    <t>水毁河堤修复5处237.5立方米、水毁村组公路修复62.5立方米，涵管（规格125cm*100cm*6条）。</t>
  </si>
  <si>
    <t>项目实施后，可保障广大群众的公共出行安全，提升175户825人的幸福指数。</t>
  </si>
  <si>
    <t>来石下基础设施建设项目</t>
  </si>
  <si>
    <t>田丰村</t>
  </si>
  <si>
    <t>37千瓦抽水泵，37千瓦变频柜，PE125管1250米，PE90管1000米，PE75管350米，泵房3米*3米两层，DN100闸阀8套，DN80闸阀20套，DN65闸阀10套，砖砌管道出水池2座，砼c拦水坝一座等设施建设</t>
  </si>
  <si>
    <t>完善农田灌溉设施，有效改善生产条件，带动受益群120户，户均增收300元以上。</t>
  </si>
  <si>
    <t>田丰村民委员会</t>
  </si>
  <si>
    <t>田高村烤烟房修缮项目</t>
  </si>
  <si>
    <t>田高村</t>
  </si>
  <si>
    <r>
      <rPr>
        <sz val="14"/>
        <rFont val="宋体"/>
        <charset val="134"/>
        <scheme val="minor"/>
      </rPr>
      <t>5台一体炉、3台汽油电动机</t>
    </r>
    <r>
      <rPr>
        <sz val="14"/>
        <rFont val="Arial"/>
        <charset val="134"/>
      </rPr>
      <t xml:space="preserve">	</t>
    </r>
    <r>
      <rPr>
        <sz val="14"/>
        <rFont val="宋体"/>
        <charset val="134"/>
      </rPr>
      <t>安装及调试等</t>
    </r>
  </si>
  <si>
    <t>完善烤烟房基础配套设施，有效改善烤烟生产条件，促进增产增收，提升烟叶产业价值，提供就业岗位带动周边群众务工，受益脱贫户34户145人，户均增收3000元以上。</t>
  </si>
  <si>
    <t>田高村民委员会</t>
  </si>
  <si>
    <t>右水乡果蔬中心基础设施建设项目</t>
  </si>
  <si>
    <t>钢结构，工具房及生产间占地面积约500平方米，宽10米，长28米等设施建设</t>
  </si>
  <si>
    <t>项目实施后，完善果蔬中心基础设施建设，有效改善生产条件，带动受益群众340户（脱贫户64户），户均增收300元以上。</t>
  </si>
  <si>
    <t>三田片水渠维修工程</t>
  </si>
  <si>
    <t>维修水渠总长2500米，宽0.8米等基础设施建设</t>
  </si>
  <si>
    <t>项目实施后，能辐射覆盖三田片粮食生产区1600亩，满足提245户1127人（其中贫困户56户247人）的生产灌溉用水问题，户均增收300元</t>
  </si>
  <si>
    <t>农机合作社基础设施完善工程</t>
  </si>
  <si>
    <t>搭建稻谷储存室45平方米、扩建农机库棚85平方米等基础设施建设工程</t>
  </si>
  <si>
    <t>项目实施后，能提升农机合作社综合服务能力，促进当地粮食初加工产业发展，带动当地群众发展农业产业，增加村集体经济固定收益，受益群众80户256人，其中脱贫户26户117人，户均年增收1200元以上。</t>
  </si>
  <si>
    <t>混凝土路面硬化460平方，破旧路面破碎整治460平方，实心砖砖砌挡土墙200平方，水泥砖砌墙体100平方等</t>
  </si>
  <si>
    <t>项目实施后，能提升村容村貌，提升村民居住的幸福感、获得感，提高50户249人的幸福指数</t>
  </si>
  <si>
    <t>右水乡贝贝小南瓜示范基地基础设施改造提升</t>
  </si>
  <si>
    <t>田高村、围背村</t>
  </si>
  <si>
    <t>蔬菜大棚加固210亩、线路整修1100米、产后处理加工车间建设（2座）、供电设施（三箱四线250米）、供水设施(水桶2个、水池2座、PE管2400米）、产业路修复600米等</t>
  </si>
  <si>
    <t>完善种植基地基础设施建设，降低灌溉、运输生产成本，提高种植亩均产值，激发当地群众发展产业的积极性，带动周边农户务工就业，受益农户80户387人（其中脱贫户16户78人），户均增收1200元/年。</t>
  </si>
  <si>
    <t>农产品展销平台</t>
  </si>
  <si>
    <t>围背村</t>
  </si>
  <si>
    <t>新建100平方米农产品展销平台及地面硬化150平方米、水沟30米等。</t>
  </si>
  <si>
    <t>完善当地蘑菇产销配套设施，吸纳游客参观消费，促进蘑菇产品销售，提升产业产值，激发群众发展种植蘑菇产业的积极性，带动基地周边群众发展蘑菇产业及务工就业，受益脱贫户35户125人，每年户均增收6000元以上。</t>
  </si>
  <si>
    <t>围背村民委员会</t>
  </si>
  <si>
    <t>下寨村</t>
  </si>
  <si>
    <t>混凝土路面硬化1100平方厚0.18，混凝土路面硬化1000平方厚0.15，砖砌24墙1000米，浆砌石挡墙200立方米，饮水井3座，水沟200米</t>
  </si>
  <si>
    <t>项目实施后，能提升村容村貌，提升村民居住的幸福感、获得感，提高30户149人的幸福指数。</t>
  </si>
  <si>
    <t>消防水池、粪污收集池和消毒通道及消毒池建设项目</t>
  </si>
  <si>
    <t>右水村</t>
  </si>
  <si>
    <t>新建地下消防水池一处314.74㎡、粪污收集池一处112㎡和消毒通道及消毒池120㎡</t>
  </si>
  <si>
    <t>配套设施项目</t>
  </si>
  <si>
    <t>项目实施后可增加村集体经济收入，提高周边乡镇的肉牛养殖热度，养殖户户年均增收10000元以上。为农户提供就近务工岗位，受益农户50户（其中脱贫户和监测户10户），每户年均增收5000元以上。</t>
  </si>
  <si>
    <t>粪污处理间、饲料间及有机肥厂建设项目</t>
  </si>
  <si>
    <t>新建粪污处理间一栋180㎡、饲料间1850㎡及有机肥厂470㎡</t>
  </si>
  <si>
    <t>寄养栏建设项目</t>
  </si>
  <si>
    <t>新建四栋寄养栏，每栋1357.15㎡，共计5428.61㎡</t>
  </si>
  <si>
    <t>交易栏及隔离栏建设项目</t>
  </si>
  <si>
    <t>新建交易栏一栋3112.56㎡及隔离栏一栋1227.26㎡</t>
  </si>
  <si>
    <t>园区道路建设项目</t>
  </si>
  <si>
    <t>新建4m宽沥青道路1250㎡、6m宽沥青道路3000㎡、9m宽沥青道路1250㎡</t>
  </si>
  <si>
    <t>项目建成后，园区基础设施得到完善，有利于优化园区产业空间布局,拓展园区发展空间，提高周边乡镇的肉牛养殖热度，养殖户户年均增收10000元以上。为农户提供就近务工岗位，受益农户50户（其中脱贫户和监测户10户），每户年均增收5000元以上。</t>
  </si>
  <si>
    <t>园区给排水及电力配套工程建设项目</t>
  </si>
  <si>
    <t>新建园区给水管网750m、排水管网800m、排污管网1120㎡、沉砂井一处、隔油池一处、化粪池两处及电力配套设备两套，涉及工程面积14489.1㎡</t>
  </si>
  <si>
    <t>园区配套设施建设项目</t>
  </si>
  <si>
    <t>新建园区配套设施建设（围墙600m、公共照明灯杆50杆、护坡12000㎡等 ）涉及面积26000㎡</t>
  </si>
  <si>
    <t>交易栏、隔离栏屋顶光伏建设项目</t>
  </si>
  <si>
    <t>新建交易栏、隔离栏屋顶光伏4400㎡。</t>
  </si>
  <si>
    <t>寄养栏屋顶光伏建设项目1</t>
  </si>
  <si>
    <t>新建寄养栏屋顶光伏2500㎡。</t>
  </si>
  <si>
    <t>寄养栏屋顶光伏建设项目2</t>
  </si>
  <si>
    <t>新建寄养栏屋顶光伏3500㎡。</t>
  </si>
  <si>
    <t>撂荒地翻耕复垦（二）</t>
  </si>
  <si>
    <t>右水村、大华村、大庆村、松林村、围背村、下寨村</t>
  </si>
  <si>
    <t>右水村撂荒地翻耕复垦、除草平整293亩；
大华村撂荒地翻耕复垦、除草平整67亩；
大庆村撂荒地翻耕复垦、除草平整72亩；
围背村撂荒地翻耕复垦、除草平整82亩；
下寨村撂荒地翻耕复垦、除草平整98亩；
松林村撂荒地翻耕复垦、除草平整37亩</t>
  </si>
  <si>
    <t>扩大粮食生产面积和烟叶产业种植面积，壮大村集体经济，带动当地农户产业和就业创收，受益群众483户（其中脱贫户和监测户129户），每年户均增收500元以上。</t>
  </si>
  <si>
    <t>安全饮水项目</t>
  </si>
  <si>
    <t>中坝村</t>
  </si>
  <si>
    <t>对小微农饮水厂破旧接水管约1000米进行更换等基础设施建设</t>
  </si>
  <si>
    <t>项目实施后，能提高群众安全饮水指数，保障62户382人的饮水安全</t>
  </si>
  <si>
    <t>中坝村民委员会</t>
  </si>
  <si>
    <t>添置农机设备2台泰轮式拖拉机WB1004-1拖拉机、3台旋耕机200，桥板6.9米、1台履带拖拉机902、插秧机6行一台。</t>
  </si>
  <si>
    <t>小应排、寨下等中心屋场人居环境整治，硬化坪3000平方米，添置垃圾桶50只，新建排水沟500米等环境整治工程。</t>
  </si>
  <si>
    <t>项目实施后，能提升村容村貌，提升村民居住的幸福感、获得感，提高100户521人的幸福指数</t>
  </si>
  <si>
    <t>撂荒地翻耕复垦（一）</t>
  </si>
  <si>
    <t>中坝村、田丰村、梅丰村、梅寨村、田高村、田升村</t>
  </si>
  <si>
    <t>中坝村撂荒地翻耕复垦、除草平整120亩；
田丰村撂荒地翻耕复垦、除草平整48亩；
梅丰村撂荒地翻耕复垦、除草平整47.6亩；
梅寨村撂荒地翻耕复垦、除草平整174亩；
田高村撂荒地翻耕复垦、除草平整112亩；
田升村撂荒地翻耕复垦、除草平整45.6亩</t>
  </si>
  <si>
    <t>扩大粮食生产面积和烟叶产业种植面积，壮大村集体经济，带动当地农户产业和就业创收，受益群众446户（其中脱贫户和监测户142户），每年户均增收500元以上。</t>
  </si>
  <si>
    <t>站塘乡</t>
  </si>
  <si>
    <t>大坝脑村、水明村、 社山坝村、岽背村</t>
  </si>
  <si>
    <t>大坝脑村撂荒地开垦复耕300亩、水明村撂荒地开垦复耕220亩、社山坝村撂荒地开垦复耕120亩、岽背村撂荒地开垦复耕120亩</t>
  </si>
  <si>
    <t>项目实施后，扩大当地烟叶产业种植面积，壮大烟叶产业发展规模，带动当地农户产业和就业创收，受益群众438户（其中脱贫户和监测户142户），每年户均增收2000元以上。</t>
  </si>
  <si>
    <t>站塘乡人民政府</t>
  </si>
  <si>
    <t>大坝脑村、水明村、 社山坝村、岽背村民委员会</t>
  </si>
  <si>
    <t>官村村、 官山村、 横岭村、 南坑村</t>
  </si>
  <si>
    <t>官村村撂荒地开垦复耕170亩、官山村撂荒地开垦复耕150亩、横岭村撂荒地开垦复耕220亩、南坑村撂荒地开垦复耕220亩</t>
  </si>
  <si>
    <t>项目实施后，扩大当地烟叶产业种植面积，壮大烟叶产业发展规模，带动当地农户产业和就业创收，受益群众478户（其中脱贫户和监测户132户），每年户均增收2000元以上。</t>
  </si>
  <si>
    <t>官村村、 官山村、 横岭村、 南坑村民委员会</t>
  </si>
  <si>
    <t>罗坊村农机购买项目</t>
  </si>
  <si>
    <t>罗坊村</t>
  </si>
  <si>
    <t>1台久保田乘坐式插秧机，2台久保田手扶式插秧机</t>
  </si>
  <si>
    <t>产业生产设备购置后，能有效提升村集体果蔬制种功能，促进全村制种产业发展，带动脱贫户96户，人数367人实现产业户均增收1200元/年，预计可使村集体经济年收入增加5万元。</t>
  </si>
  <si>
    <t>罗坊村民委员会</t>
  </si>
  <si>
    <t>罗坊村新建光伏发电站</t>
  </si>
  <si>
    <t>村农事服务中心厂房屋顶搭建光伏发电167千瓦，工厂化育秧中心屋顶光伏发电63千瓦</t>
  </si>
  <si>
    <t>项目实施后，预计可提升村集体经济收入15万元，用于持续改善人居环境，完善村基础建设，增设公益性岗位、公益性事业，预计每年带动157户增收150元。</t>
  </si>
  <si>
    <t>农机购买项目</t>
  </si>
  <si>
    <t>南坑村、横岭村</t>
  </si>
  <si>
    <t>购买烘干设备两套（20吨烘干机2台、60万大卡炉子1台）、沃德高速插秧机2台、手扶式插秧机4台(南坑村30万元、横岭村30万元)</t>
  </si>
  <si>
    <t>产业生产设备购置升级后，有效改善当地农业产业发展条件，提高生产效率，节约生产成本，带动当地群众发展壮大农业产业规模，可使168户（脱贫户68户）实现户均增收800元以上。</t>
  </si>
  <si>
    <t>南坑村民委员会</t>
  </si>
  <si>
    <t>站塘村芙蓉凹环境整项目</t>
  </si>
  <si>
    <t>站塘村</t>
  </si>
  <si>
    <t>修复破损路面硬化460米，公共区域街檐、水沟硬化320米，挡土墙建设200立方米，排污排水沟建设2600米</t>
  </si>
  <si>
    <t>项目实施后，可以提升70户170人居住环境，美化村容村貌，提升群众满意度和幸福感。</t>
  </si>
  <si>
    <t>站塘村民委员会</t>
  </si>
  <si>
    <t>更换生物燃料机15台，炉膛维修4座，挂烟梁10座，烤烟房屋顶维修100平方米，烤烟房顶光伏发电站24千瓦</t>
  </si>
  <si>
    <t>改善当地群众烟叶生产条件，提高生产效率，节约生产成本降低生产成本，提高农户种植积极性，发展壮大种植规模，受益脱贫户53户183人，可实现户均增收800元以上。</t>
  </si>
  <si>
    <t>站塘村、 罗坊村</t>
  </si>
  <si>
    <t>站塘村撂荒地开垦复耕250亩、罗坊村撂荒地开垦复耕250亩</t>
  </si>
  <si>
    <t>项目实施后，扩大当地烟叶产业种植面积，壮大烟叶产业发展规模，带动当地农户产业和就业创收，受益群众453户（其中脱贫户和监测户126户），每年户均增收3000元以上。</t>
  </si>
  <si>
    <t>站塘村、 罗坊村民委员会</t>
  </si>
  <si>
    <t>站塘乡脱贫户房屋修缮项目</t>
  </si>
  <si>
    <t>站塘乡各村</t>
  </si>
  <si>
    <t>解决全乡脱贫户住房安全问题，屋面防水300㎡,门窗修缮10户</t>
  </si>
  <si>
    <t>项目实施后，有效解决全乡脱贫户住房安全问题，房屋前后排水沟等，提高脱贫户满意度，收益脱贫户60户。</t>
  </si>
  <si>
    <t>中村乡农田复耕项目</t>
  </si>
  <si>
    <t>中村乡</t>
  </si>
  <si>
    <t>小燕村、中联村、半溪村、洋光村、増坑村、中和村</t>
  </si>
  <si>
    <t>小燕村、中联村、半溪村、洋光村、増坑村、中和村撂荒地开垦复耕202亩</t>
  </si>
  <si>
    <t>项目实施后，扩大当地水稻、烟叶、红薯等产业种植面积，壮大水稻产业发展规模，带动当地农户产业和就业创收，受益群众93户526人（其中脱贫户和监测户22户），每年户均增收1000元以上。</t>
  </si>
  <si>
    <t>中村乡人民政府</t>
  </si>
  <si>
    <t>林下产业项目</t>
  </si>
  <si>
    <t>洋光村</t>
  </si>
  <si>
    <t>加工厂房200平方配套及土地平整1000m³、地面硬化700㎡等。</t>
  </si>
  <si>
    <t>该项目预计每年增加村集体收入5万元，用于持续改善人居环境、完善村基础设施建设，增加公益性岗位；同时，引导当地农户发展壮大林芝种植产业，带动当地务工就业、土地流转、种植灵芝产业增收，受益脱贫户45户162人，户均增收1.5万元。</t>
  </si>
  <si>
    <t>洋光村委员会</t>
  </si>
  <si>
    <t>农机产业发展项目</t>
  </si>
  <si>
    <t>中联村</t>
  </si>
  <si>
    <t>乘座式插秧机2台、手扶式插秧机2台。</t>
  </si>
  <si>
    <t>工程实施后，预计每年增加村集体经济收入2万元，有效改善当地农业产业发展条件，提高生产效率，节约生产成本，带动当地群众发展壮大农业产业规模，可使40户脱贫户实现户均增收1000元以上。</t>
  </si>
  <si>
    <t>中联村民委员会</t>
  </si>
  <si>
    <t>基础设施综合建设项目</t>
  </si>
  <si>
    <t>新建排水沟、排污沟600米，挡墙150立方米，场地硬化280平方米，破损路面修复150米，道路硬化550米等。</t>
  </si>
  <si>
    <t>开展乡村治理示范创建，有利于提升中联村基础设施建设，惠及158户农户（其中脱贫户36户）</t>
  </si>
  <si>
    <t>烤房维修改造项目</t>
  </si>
  <si>
    <t>购买生物燃料机10台、安装烤房门26樘，安装熔炉7膛，树脂瓦500平等</t>
  </si>
  <si>
    <t>房屋修缮加固项目</t>
  </si>
  <si>
    <t>中联村、半溪村</t>
  </si>
  <si>
    <t>脱贫户、监测对象房屋修缮加固180平方，盖琉璃瓦100平方等。</t>
  </si>
  <si>
    <t>巩固提升“三类人员”及脱贫户住房安全，确保不出现住房安全问题（改善3户脱贫户住房问题）</t>
  </si>
  <si>
    <t>中联村、半溪村民委员会</t>
  </si>
  <si>
    <t>周田镇</t>
  </si>
  <si>
    <t>半岗、岗脑、司背、寨下、小田</t>
  </si>
  <si>
    <t>半岗村：拆除烤房旧炉膛，新建烤房炉膛49座，拆、装散热器，更换电机、风机各49台，保温窗制安，电动进风门拆装49樘，地面硬化（5cm）207.09平方米，烤房挂烟梁105m,4mm2铝线600m,25mm2铝线1000m,70mm2铝线200m,空气开关盒、空气开关、插座各50个，T字墙担30组，配管160m。
岗脑村：拆除烤房旧炉膛、新建烤房炉膛10座，拆、装散热器10台，新购NS钢制炉门20个，烤房小门更换20樘。
司背村：拆除烤房旧炉膛、新建烤房炉膛20座，拆、装散热器20台，新购NS钢制炉门40个，烤房群更换大门26樘。2.5mm2铜线200m,4mm2铜线400m,球泡灯12套，插座12个，配管48m。
寨下村：拆除烤房旧炉膛、新建烤房炉膛10座，拆除铁皮棚，新建钢架树脂瓦274.85平方米。
小田村：观察窗拆装、自动排湿窗拆装150樘，维修窗拆装50樘，钢架铁皮雨棚30平方米，空气开关盒、空气开关各25个，10mm2铝线200m,配管52m。</t>
  </si>
  <si>
    <t>项目实施后，带动烟叶产业发展，解决烟农烤房不足、提高烟农烤后烟叶质量，提高烟农经济效益，受益群众61户320人，其脱贫户15户54人，每年户均增收3000元以上。</t>
  </si>
  <si>
    <t>上营村民委员会</t>
  </si>
  <si>
    <t>肉牛产业基地附属设施建设项目</t>
  </si>
  <si>
    <t>大坑、河墩、岗脑村</t>
  </si>
  <si>
    <t>肉牛产业基地附属设施建设，建设仓库约1000平方米，5m宽道路建设约485米、30*50水渠约1000米，消毒池60平方米，消毒池钢结构更衣室20平方米、氧化塘1个、化粪池1个等。（大坑、河墩村每村投资入股50万元；岗脑村投资入股100万元）</t>
  </si>
  <si>
    <t>大坑、河墩、岗脑村投资入股产业基地附属设施，项目建成收益按入股资金比例分红，项目实施后，带动产业发展，促进产业增收，村集体受益的情况:预计每年盈利约15万元以上，受益群众10户30人，其脱贫户2户7人，户均增收3000元以上。</t>
  </si>
  <si>
    <t>周田镇人民政府</t>
  </si>
  <si>
    <t>岗脑村民委员会</t>
  </si>
  <si>
    <t>烟叶产业发展（烤烟房续建及附属设施建设）项目</t>
  </si>
  <si>
    <t>大坑村</t>
  </si>
  <si>
    <t>烟叶产业发展，附属设施建设：搭建烤烟棚158平方米，场地硬化140平方米</t>
  </si>
  <si>
    <t>项目实施后，带动烟叶产业发展，增加烟农12户，增加就业人员60人，增加烟农收入，受益群众185户827人，其脱贫户20户90人，户均增收3000元以上。</t>
  </si>
  <si>
    <t>大坑村民委员会</t>
  </si>
  <si>
    <t>肉牛养殖基地建设项目</t>
  </si>
  <si>
    <t>大坑村、岗脑村、上营村、长江村、司背村、桥塘村、半岗村、新圩村、中桂村、梅子村</t>
  </si>
  <si>
    <t>建设肉牛养殖基地，其中钢桁架结构牛棚三座总面积约6600平方米。（大坑村投资入股66万元资金；岗脑村投资入股51万元资金；上营村投资入股86.8万元资金；司背村投资入股50万；长江村、中桂村投资入股10万元资金；桥塘村投资入股28万元；半岗村、新圩村每村投资入股30万元；梅子村投资入股20.2万元）</t>
  </si>
  <si>
    <t>大坑村、岗脑村、上营村、长江村、司背村、桥塘村、半岗村、新圩村、中桂、梅子村投资入股共建肉牛养殖基地，项目建成收益按入股资金比例分红，项目实施后，带动养牛产业发展，促进产业增收，村集体受益的情况:预计每年盈利约20万元以上，带动周边群众发展牛肉养殖及务工就业，受益群众122户549人，其脱贫户30户123人，户均收入3万元以上。</t>
  </si>
  <si>
    <t>紫云山景区民宿建设项目</t>
  </si>
  <si>
    <t>岗脑村</t>
  </si>
  <si>
    <t>建设民宿4栋</t>
  </si>
  <si>
    <t>栋</t>
  </si>
  <si>
    <t>该项目建成后，可带动当地群众发展休闲旅游产业，拓宽收入渠道来源，民宿租给紫云山旅游景区，收益分红村集体预计增加村集体经济收入3万元以上，受益农户65户323人，其中脱贫户18户71人。每年户均增收461元以上。</t>
  </si>
  <si>
    <t>分布式光伏发电项目</t>
  </si>
  <si>
    <t>岗脑村、上官村</t>
  </si>
  <si>
    <t>搭建分布式光伏发电站280kw，用电设施建设等。（岗脑村投资入股58万元资金；上官村投资40万元资金）</t>
  </si>
  <si>
    <t>光伏发电站项目建成收益按入股资金比例分红，项目实施后，村集体受益的情况:预计每年盈利约7万元以上，用于开发公益性岗位，受益脱贫户12户39人，每年户均增收0.5万元以上。</t>
  </si>
  <si>
    <t>周田镇梅子村安置点供水工程</t>
  </si>
  <si>
    <t>梅子村</t>
  </si>
  <si>
    <t>梅子村安置点，DN110PE管（1.25MPa）1500m,DN90PE管（1.25MPa）800m,DN160PE管（1.25MPa）1000m及管道开挖回填,法兰片、排气阀、闸阀等相关配件。砖混泵房9㎡，75kw离心泵、电机1台，动力控制柜（含电子元件、接线、配合调试等）1台，电表箱（含电子元件、接线、配合调试等）1台，BLV-150输电线40m，16mm2接地铝芯线20m，取水井1座。</t>
  </si>
  <si>
    <t>农村供水保障设施建设，解决梅子村移民安置点供水保障问题，受益户数65户280人。</t>
  </si>
  <si>
    <t>梅子村民委员会</t>
  </si>
  <si>
    <t>产业发展（农田灌溉）项目</t>
  </si>
  <si>
    <t>桥塘村</t>
  </si>
  <si>
    <t>新建泵站一座，55kw水泵,160PE管：4775米，110PE管：1500米，管道开挖回填，路面破碎恢复，160闸阀15只，110闸阀28只，排气9只等配件。</t>
  </si>
  <si>
    <t>完善基本农业设施，让农户稳定粮食产量，可使150户605人实现户均增收500元以上</t>
  </si>
  <si>
    <t>桥塘村民委员会</t>
  </si>
  <si>
    <t>上坝村、高桥村、三坑村、杨梅村、长田村</t>
  </si>
  <si>
    <t>搭建分布式光伏发电站500kw，用电设施建设等。（上坝村、高桥村、三坑村、杨梅村、长田村各投资40万元资金，续建至岗脑村、上官村分布式光伏发电项目，产权归属按各村出资比例确定）</t>
  </si>
  <si>
    <t>光伏发电站项目建成收益按入股资金比例分红，项目实施后，村集体受益的情况:预计每年盈利约15万元以上，用于开发公益性岗位，受益脱贫户12户39人，每年户均增收0.5万元以上。</t>
  </si>
  <si>
    <t>周田镇北片区耕地撂荒复垦项目</t>
  </si>
  <si>
    <t>上官村、高桥村、中桂村、连丰村、长江村、小田村、桥塘村、长田村</t>
  </si>
  <si>
    <t>上官村撂荒地开垦复耕25.6亩，高桥村撂荒地开垦复耕115.5亩，中桂村撂荒地开垦复耕100亩，连丰村撂荒地开垦复耕11.3亩，长江村撂荒地开垦复耕29亩，小田村撂荒地开垦复耕139亩，桥塘村撂荒地开垦复耕115亩，长田村撂荒地开垦复耕118亩。</t>
  </si>
  <si>
    <t>项目实施后，扩大当地农业产业种植面积，壮大农产业发展规模，带动当地农户产业和就业创收，受益群众59户（其中脱贫户和监测户25户），每年户均增收600元以上</t>
  </si>
  <si>
    <t>农村基础设施建设项目</t>
  </si>
  <si>
    <t>上营村</t>
  </si>
  <si>
    <t>道路硬化210m，5m宽，0.18m厚，及排水沟（40*70cm）21m，入户路等</t>
  </si>
  <si>
    <t>项目实施后，村容村貌及基础设施得到有效改善，受益群众75户320人，其脱贫户20户71人</t>
  </si>
  <si>
    <t>司背村</t>
  </si>
  <si>
    <t>新建排水排污沟500米*宽0.3米*高0.3米，道路拓宽3m-3.5m拓宽至5m，500m，地面硬化800平方米，涵管10m等。</t>
  </si>
  <si>
    <t>项目实施后，村容村貌及基础设施得到有效改善，受益群众85户370人，其脱贫户22户79人</t>
  </si>
  <si>
    <t>司背村民委员会</t>
  </si>
  <si>
    <t>蔬菜大棚基地排洪水圳建设项目</t>
  </si>
  <si>
    <t>下营村</t>
  </si>
  <si>
    <t>建设排洪水圳长约400米，宽1.5米，高1米等。</t>
  </si>
  <si>
    <t>项目实施后，解决蔬菜大棚基地洪涝灾害，带动蔬菜大棚产业发展，受益群众45户180人，其脱贫户10户38人</t>
  </si>
  <si>
    <t>下营村民委员会</t>
  </si>
  <si>
    <t>果蔬产业基地基础设施建设项目</t>
  </si>
  <si>
    <t>寨下村</t>
  </si>
  <si>
    <t>挡土墙150m、钢筋混凝土盖板300米、地面硬化400㎡、排水管300m等</t>
  </si>
  <si>
    <t>项目实施后，村容村貌及基础设施得到有效改善，受益群众65户320人，其脱贫户8户36人。</t>
  </si>
  <si>
    <t>寨下村民委员会</t>
  </si>
  <si>
    <t>长江村</t>
  </si>
  <si>
    <t>打井2口、3kw抽水机2台、160管400m，110管400m</t>
  </si>
  <si>
    <t>完善基本农业设施，让农户稳定粮食产量，可使30户150人实现户均增收500元以上</t>
  </si>
  <si>
    <t>梅山畲族水渠建设项目</t>
  </si>
  <si>
    <t>中桂村</t>
  </si>
  <si>
    <t>梅山畲族产业发展，新建水渠长1100m*0.4m*0.4m。</t>
  </si>
  <si>
    <t>项目实施后，灌溉抗旱，有效提高梅山畲族农业生产的积极性，带动农业产业发展，受益少数民族41户280人。</t>
  </si>
  <si>
    <t>中桂村民委员会</t>
  </si>
  <si>
    <t>周田镇南片区耕地撂荒复垦项目</t>
  </si>
  <si>
    <t>周田村、河墩村、司背村、寨下村、上营村、半岗村、梅子村、大坑村、岗脑村、三坑村、杨梅村、新圩村</t>
  </si>
  <si>
    <t>周田村撂荒地开垦复耕6亩，河墩村撂荒地开垦复耕56亩，司背村撂荒地开垦复耕18亩，寨下村撂荒地开垦复耕9.8亩，上营村撂荒地开垦复耕122.1亩，半岗村撂荒地开垦复耕35.45亩，梅子村撂荒地开垦复耕40.1亩，大坑村撂荒地开垦复耕59.15亩，岗脑村撂荒地开垦复耕30亩，三坑村撂荒地开垦复耕31亩，杨梅村撂荒地开垦复耕64.31亩，新圩村撂荒地开垦复耕120亩,秧排村撂荒地开垦复耕21亩。</t>
  </si>
  <si>
    <t>项目实施后，扩大当地农业产业种植面积，壮大农产业发展规模，带动当地农户产业和就业创收，受益群众45户（其中脱贫户和监测户15户），每年户均增收600元以上</t>
  </si>
  <si>
    <t>脱贫户及三类人员住房修缮项目</t>
  </si>
  <si>
    <t>周田镇各村</t>
  </si>
  <si>
    <t>周田镇各村脱贫户及三类人员住房修缮，其中屋顶屋面渗漏约20㎡；住房修缮10㎡；墙体裂缝修缮面积约65㎡；墙体大裂缝重建36㎡；改造钢架树脂瓦面积约620㎡等。</t>
  </si>
  <si>
    <t>巩固脱贫攻坚成果，解决全镇各村脱贫户、三类人员住房安全，脱贫户三类人员10户54人</t>
  </si>
  <si>
    <t>祠堂下村小田口组产业路</t>
  </si>
  <si>
    <t>珠兰乡</t>
  </si>
  <si>
    <t>祠堂下村</t>
  </si>
  <si>
    <t>新建路面硬化长1000米、宽4.5米、厚0.18米、ф50涵管</t>
  </si>
  <si>
    <t>完善当地肉牛产业发展基础设施建设，带动当地农户土地流转、务工就业、发展肉牛养殖产业，受益群众20户120人，其中脱贫户7户34人，户均增收2000元以上。</t>
  </si>
  <si>
    <t>祠堂下村民委员会</t>
  </si>
  <si>
    <t>祠堂下村永丰组产业路</t>
  </si>
  <si>
    <t>新建路面硬化长400米、宽4.5米、厚0.18米、ф50涵管、腊月下永丰等小组等道路维修1100平方</t>
  </si>
  <si>
    <t>完善当地肉牛产业发展基础设施建设，带动当地农户土地流转、务工就业、发展肉牛养殖产业，受益群众32户132人，其中脱贫户5户20人，户均增收2000元以上。</t>
  </si>
  <si>
    <t>大西坝村、南寨村、杉坑村、珠兰村、怀仁村</t>
  </si>
  <si>
    <t>珠兰村撂荒地开垦复耕158亩、大西坝村（齐心小组、新屋小组、增丰小组、横迳小组）良田开荒复耕30.5亩、杉坑村（下湾子组）撂荒耕地复垦20亩、南寨村（秀塅组、中心、垇脑组、早子排组）撂荒耕地复垦48亩、怀仁村（仁峰小组门口、松光岭小组拗下沙场对面、庆丰小组大蕉坑）等地撂荒耕地复垦100.3亩</t>
  </si>
  <si>
    <t>项目实施后，扩大当地烟叶产业种植面积，壮大烟叶产业发展规模，带动当地农户产业和就业创收，受益群众138户（其中脱贫户和监测户20户），每年户均增收1500元以上。</t>
  </si>
  <si>
    <t>珠兰乡人民政府</t>
  </si>
  <si>
    <t>大西坝村、南寨村、杉坑村、珠兰村、怀仁村民委员会</t>
  </si>
  <si>
    <t>珠兰乡河陂村供水工程</t>
  </si>
  <si>
    <t>河陂村</t>
  </si>
  <si>
    <t>河陂村新建一座加压泵站，管道铺设3200米。</t>
  </si>
  <si>
    <t>进一步提升河陂村高坑、坳背、大颈山、上塅子4个村民小组70户305人饮水安全问题。</t>
  </si>
  <si>
    <t>河陂村民委员会</t>
  </si>
  <si>
    <t>上村、李山岭人居环境整治</t>
  </si>
  <si>
    <t>上照村</t>
  </si>
  <si>
    <t>水沟300*0.4*0.4、清污整治2000平方、入组路整修150米*3.5*0.18</t>
  </si>
  <si>
    <t>项目实施后，村容村貌及基础设施得到有效改善，受益群众35户176人</t>
  </si>
  <si>
    <t>上照村民委员会</t>
  </si>
  <si>
    <t>珠兰乡贝贝小南瓜示范基地基础设施改造提升</t>
  </si>
  <si>
    <t>蔬菜大棚加固104亩、线路整修120米、供水设施(水泵2个、pE管2100米)、水圳硬化1000米(30x30x30)、产业路修复300米等</t>
  </si>
  <si>
    <t>完善种植基地基础设施建设，降低灌溉、运输生产成本，提高种植亩均产值，激发当地群众发展产业的积极性，带动周边农户务工就业，受益农户120户487人（其中脱贫户16户80人），户均增收1200元/年。</t>
  </si>
  <si>
    <t>蔗坪小组产业发展道路</t>
  </si>
  <si>
    <t>下照村</t>
  </si>
  <si>
    <t>路面硬化长度1000米宽3.5米*厚0.18米</t>
  </si>
  <si>
    <t>完善村基础设施建设，方便群众生活生产出行，提高群众生活满意度，受益群众52户252人</t>
  </si>
  <si>
    <t>下照村民委员会</t>
  </si>
  <si>
    <t>龙颈小组农事服务中心光伏发电</t>
  </si>
  <si>
    <t>2023年1月—2023年12月</t>
  </si>
  <si>
    <t>是</t>
  </si>
  <si>
    <t>农事服务中心760㎡安装光伏发电122千瓦</t>
  </si>
  <si>
    <t>千瓦</t>
  </si>
  <si>
    <t>（项目建成后，预计每年增加村集体收入2.4万元，用于持续改善人居环境、完善村基础设施建设、增设公益性岗位、脱贫户帮扶、小型产业奖补等公益事业，可提供务工就业和带动当地群众发展光伏产业，受益脱贫户26户90人，每年户均增收800元以上。）</t>
  </si>
  <si>
    <t>下照村、祠堂下村、雁湖村、杉坑村、大西坝村农机购置</t>
  </si>
  <si>
    <t>下照村、祠堂下村、雁湖村、杉坑村、大西坝村</t>
  </si>
  <si>
    <t>祠堂下村47万、雁湖村30万、杉坑村30万、大西坝村15万村级集体经济项目，购置生产农机设备翻耕拖拉机2台、高插秧机4台、手扶插秧机6台、履带旋耕机2台、全喂入收割机1台、打药无人机1台、稻谷风干机1台等农具设备</t>
  </si>
  <si>
    <t>项目实施后，能有效解决下照村、祠堂下村、雁湖村、杉坑村、大西坝村农业产业生产期间农机不足问题，可为一般农户提供农机支持，降低生产成本，提高亩产产值，有效提升全村村民幸福感、满意度，受益户一般脱贫户285户，一般农户500户，总受益人口数3025人，户均每年增收100元。</t>
  </si>
  <si>
    <t>下照村、上照村、祠堂下村、河坡村、龙车村、雁湖村、芳园村、迳口村</t>
  </si>
  <si>
    <t>下照村撂荒地开垦复耕136亩、上照村（上照村红星组桥背、围背、下岗背马脐塘、富坑、社公背）撂荒耕地复垦77亩、祠堂下村（小龙沙组）撂荒耕地复垦26亩、河坡村（新建组）撂荒耕地复垦42亩、龙车村（新建组）良田开荒复耕36亩、雁湖村（雁湖小组、新建小组、麻杏小组、河垇小组、大坑小组）撂荒耕地复垦86亩芳园村（新天背、竹山下、下横江、竹园）等地撂荒耕地复垦79亩迳口村（塘面组、大坑腰组迳山组、黄山坑、禾上田组）等地撂荒耕地复垦34.9亩</t>
  </si>
  <si>
    <t>项目实施后，扩大当地烟叶产业种植面积，壮大烟叶产业发展规模，带动当地农户产业和就业创收，受益群众286户（其中脱贫户和监测户50户），每年户均增收1000元以上。</t>
  </si>
  <si>
    <t>珠兰村</t>
  </si>
  <si>
    <t>新建入户便道长600米*宽2米*厚0.1米、 地面硬化1000平方*厚0.1米 、水泥实浇双边双模水沟长300米规格.高0.3米*宽0.3米*边板0.1米*底板0.1米</t>
  </si>
  <si>
    <t>完善村基础设施建设，方便群众生活生产出行，提高群众生活满意度，受益群众36户128人。</t>
  </si>
  <si>
    <t>珠兰村民委员会</t>
  </si>
  <si>
    <t>黄元米果产业加工车间项目</t>
  </si>
  <si>
    <t>庄埠乡</t>
  </si>
  <si>
    <t>禾坪下村</t>
  </si>
  <si>
    <t>新建黄元米果加工厂房800平方米。</t>
  </si>
  <si>
    <t>项目建成后，可提供就业岗位30个，带动在家闲置劳动力在加工厂就业，使人均年收入提高3000元以上，提高农户及脱贫户收入水平，受益脱贫户30户112人。</t>
  </si>
  <si>
    <t>庄埠乡人民政府</t>
  </si>
  <si>
    <t>黄元米果产业基础设施建设项目</t>
  </si>
  <si>
    <t>新建黄元米果加工厂房排污沟600米，道路硬化500米，挡墙400立方米等</t>
  </si>
  <si>
    <t>带动当地群众发展黄元米果产业，促进当地群众务工就业，可使脱贫户30户128人实现户均增收500元以上。</t>
  </si>
  <si>
    <t>下基、禾坪下等各村脱贫户及“三类人员”等住房修缮项目</t>
  </si>
  <si>
    <t>下基村</t>
  </si>
  <si>
    <t>下基、禾坪下等各村脱贫户、三类人群住房加固、屋顶维修补漏约500平方米，墙体维修400平方米等。</t>
  </si>
  <si>
    <t>项目建成后，可巩固提升“三类人员”及脱贫户住房安全，确保不出现住房安全问题，受益16户68人。</t>
  </si>
  <si>
    <t>下基村民委员会</t>
  </si>
  <si>
    <t>寨富村举口片区周边环境整治项目</t>
  </si>
  <si>
    <t>寨富村</t>
  </si>
  <si>
    <t>修复水沟500米及盖板，场地硬化500平方米，挡墙500立方米，来富桥桥面修复500平方米等。</t>
  </si>
  <si>
    <t>项目建成后，可完善村基础设施建设，提升村容村貌，可使376户1740人居住舒适，提升周边居民幸福指数。</t>
  </si>
  <si>
    <t>寨富村民委员会</t>
  </si>
  <si>
    <t>寨富村山塘坪屋场环境整治建设项目</t>
  </si>
  <si>
    <t>修复路面约500平方米，修缮排污设施1000米，新建挡墙800立方米，农户养鸡棚100平方米等。</t>
  </si>
  <si>
    <t>完善村基础设施建设，提升村容村貌，可使376户1740人居住舒适，提升周边居民幸福指数。</t>
  </si>
  <si>
    <t>寨富村屋顶光伏电站建设项目</t>
  </si>
  <si>
    <t>新建屋顶光伏发电125千瓦。</t>
  </si>
  <si>
    <t>预计项目建成村集体经济每年增加5万元，用于持续改善人居环境整治、增设公益性岗位、完善村基础设施建设等公益性事业，带动当地群众务工增收，受益脱贫户12户56人，年均增收500元以上。</t>
  </si>
  <si>
    <t>农机购置项目二</t>
  </si>
  <si>
    <t>购置小型插秧机2台，大型插秧机1台。</t>
  </si>
  <si>
    <t>项目建成后，每年预计可增加村集体收入约2万元，用于持续改善人居环境、完善村基础设施建设、增设公益性岗位等公益事业；同时促进当地农业产业发展，受益农户25户155人，预计每户年增收1000元。</t>
  </si>
  <si>
    <t>寨富村茶产业排灌站基础设施建设项目</t>
  </si>
  <si>
    <t>新建一座功率40千瓦抽水泵站，占地30平方米泵房，牵电线三箱四线电线500米，DN75PE管1700米，DN90PE管2000米，管道土方开挖、回填1500立方米及其他配套设施。</t>
  </si>
  <si>
    <t>新建排灌站，对寨富村茶园解决用水灌溉困难问题，提供就业岗位50个，受益50户213人，预计户均每年提高收入1500元。</t>
  </si>
  <si>
    <t>庄埠乡蔬菜农场项目</t>
  </si>
  <si>
    <t>安装27亩蔬菜大棚基地滴水设施，蔬菜基地水肥一体化设备设施一套；配套河里抽水排灌站整体系统一套；pE110管1000m；修复宽3.6m机耕道800m；修复30X40水渠500m等</t>
  </si>
  <si>
    <t>完善种植基地基础设施建设，降低灌溉、运输生产成本，提高种植亩均产值，激发当地群众发展产业的积极性，带动周边农户务工就业，受益农户67户238人（其中脱贫户12户60人），户均增收1200元/年。</t>
  </si>
  <si>
    <t>新屋口周边环境整治及基础设施项目</t>
  </si>
  <si>
    <t>庄埠村</t>
  </si>
  <si>
    <t>片石挡墙300立方米，砖砌挡墙80立方米，场地硬化600平方米,排水沟200米，排污管道500米，场地覆土200平方米，清杂约600平方米等。</t>
  </si>
  <si>
    <t>项目建成后，可使庄埠村302户1325人出行提供交通便利，提高农户生活满意度。</t>
  </si>
  <si>
    <t>庄埠村民委员会</t>
  </si>
  <si>
    <t>岗塘背周边环境整治项目</t>
  </si>
  <si>
    <t>场地硬化400平方米,水沟300米，污水管道400米，入户便道200米土地平整约1000平方米等。</t>
  </si>
  <si>
    <t>项目建成后，可使庄埠村258户985人出行提供交通便利，提高农户生活满意度。</t>
  </si>
  <si>
    <t>烤烟房及配套基础设施建设项目</t>
  </si>
  <si>
    <t>新建烤烟房2座及对28座烤烟房1120平米进行改造，包括更换电线1300米，电缆400米，工字墙担40套，漏保30个，购买生物燃料机、安装烤房门，熔炉，支架热镀管400根、搭建雨棚、墙体修缮加固等。</t>
  </si>
  <si>
    <t>项目实施后，带动烟叶产业发展，增加烟农12户，增加就业人员60人，增加烟农收入，受益脱贫户23户9135人，户均增收3000元以上。</t>
  </si>
  <si>
    <t>农机购置项目一</t>
  </si>
  <si>
    <t>购置小型插秧机5台，大型插秧机1台及稻谷烘干机1台、碾米机1台、大米真空包装机1台、大米色选机1台等设备采购。</t>
  </si>
  <si>
    <t>项目建成后，每年预计可增加村集体收入约5万元，用于持续改善人居环境、完善村基础设施建设、增设公益性岗位等公益事业；同时促进当地农业产业发展，受益农户25户155人，受脱贫户23户135人，预计每户年增收1000元。</t>
  </si>
  <si>
    <t>肉牛产业基地产业路建设项目</t>
  </si>
  <si>
    <t>新建肉牛基地产业碎石路及拓宽长1000米、宽3.5米、厚0.18米等。</t>
  </si>
  <si>
    <t>完善当地肉牛产业发展基础设施建设，带动当地农户土地流转、务工就业、发展肉牛养殖产业，可为35户135人（其中脱贫户12户52人）每年户均增收3000元以上。</t>
  </si>
  <si>
    <t>收割机购置项目</t>
  </si>
  <si>
    <t>购置全喂入联合收割机2台及配件等设备采购。</t>
  </si>
  <si>
    <t>项目建成后，每年预计可增加村集体收入约6000元，用于持续改善人居环境、完善村基础设施建设、增设公益性岗位等公益事业；同时带动当地群众发展农业产业，受脱贫户13户56人，预计每户年增收300元。</t>
  </si>
  <si>
    <t>肉牛产业基地项目</t>
  </si>
  <si>
    <t>新建牛舍7000平方米，配套建设环保、生产管理仓储附属用房900平方米，水沟3000米，土地平整4200平方米，道路硬化1000米，;新建沼气池1座，污粪沉淀池1座，消毒池2座，氧化塘1座等。（寨富村出资50万元、庄埠村出资40万元、下基村出资40万元、禾坪下出资40万元、正坑村出资40万元、樟坑村出资40万元。）</t>
  </si>
  <si>
    <t>通过建设肉牛产业基地，带动脱贫户发展肉牛养殖产业及务工就业，预计受益户脱贫户32户135人，每年户均增收3万元以上。每年可增加村集体经济收入15万元，用于持续改善人居环境、完善村基础设施建设、增加公益性岗位，</t>
  </si>
  <si>
    <t>庄埠村等各村农田复耕项目</t>
  </si>
  <si>
    <t>庄埠村、下基村、寨富村、禾坪下村、樟坑村、正坑村</t>
  </si>
  <si>
    <t>庄埠村撂荒地开垦复耕250亩，下基村撂荒地开垦复耕160亩，寨富村撂荒地开垦复耕180亩，禾坪下村撂荒地开垦复耕150亩，樟坑村撂荒地开垦复耕100亩，正坑村撂荒地开垦复耕300亩。</t>
  </si>
  <si>
    <t>项目实施后，可扩大当地烟叶、油菜等产业种植面积，改善油菜、烟叶产业发展条件，壮大油菜、烟叶产业发展规模，提高农户种植积极性，可使全乡56户241人实现产业发展增收，其中脱贫户和监测户21户91人，每年户均增收400元以上。</t>
  </si>
  <si>
    <t>白沙桥头人居环境整治项目</t>
  </si>
  <si>
    <t>庄口镇</t>
  </si>
  <si>
    <t>白沙村</t>
  </si>
  <si>
    <t>桥头新建安全防护挡墙建设300米，添置大垃圾桶18个；</t>
  </si>
  <si>
    <t>改善农村人居环境，助力美丽乡村建设，打造生态美丽宜居新农村，受益户数215户，1150人。</t>
  </si>
  <si>
    <t>白沙村民委员会</t>
  </si>
  <si>
    <t>鸵鸟养殖基地建设项目</t>
  </si>
  <si>
    <t>大陂村</t>
  </si>
  <si>
    <t>新建商品鸵鸟养殖区1000平方米等。</t>
  </si>
  <si>
    <t>项目建成后收益归村集体所有，可带动全镇鸵鸟养殖产业发展，促进产业增收，村集体受益的情况:预计每年盈利约3万元以上，带动周边群众发展鸵鸟养殖及务工就业，受益群众28户126人（其脱贫户5户19人），户均增收2000元以上。</t>
  </si>
  <si>
    <t>庄口镇人民政府</t>
  </si>
  <si>
    <t>大陂村民委员会</t>
  </si>
  <si>
    <t>鸵鸟养殖基地配套设施建设</t>
  </si>
  <si>
    <t>新建鸵鸟孵化室50平方米，鸵鸟育雏室400平方米，种鸟养殖区200平方米，草料间80平方米等。</t>
  </si>
  <si>
    <t>蔬菜产业发展项目</t>
  </si>
  <si>
    <t>大排村</t>
  </si>
  <si>
    <t>100亩蔬菜基地新建产业道路长20米，宽8米，维修水陂长15米、宽6米、高3米；蔬菜基地灌溉坝体漏水维修，坝体长60米、宽1.5米、高2.5米，灌溉水渠维修长300米。</t>
  </si>
  <si>
    <t>60</t>
  </si>
  <si>
    <t>152</t>
  </si>
  <si>
    <t>大排村民委员会</t>
  </si>
  <si>
    <t>住房漏水整修项目</t>
  </si>
  <si>
    <t>对脱贫户及“三类人群”住房漏水整修，盖树脂瓦面约1400平方米。</t>
  </si>
  <si>
    <t>改善农村人居环境，助力美丽乡村建设，打造生态美丽宜居新农村，受益户数10户，48人。</t>
  </si>
  <si>
    <t>10</t>
  </si>
  <si>
    <t>48</t>
  </si>
  <si>
    <t>庄口镇贝贝小南瓜示范基地基础设施改造提升</t>
  </si>
  <si>
    <t>30亩贝贝南瓜基地新建灌溉井2座、供水管道1500米，排水沟渠管道400米，机耕道修复200米机耕桥，下田板20座，防草布15000米等</t>
  </si>
  <si>
    <t>完善种植基地基础设施建设，降低灌溉、运输生产成本，提高种植亩均产值，激发当地群众发展产业的积极性，带动周边农户务工就业，受益农户110户790人（其中脱贫户15户66人），户均增收1200元/年。</t>
  </si>
  <si>
    <t>下井塘人居环境整治项目</t>
  </si>
  <si>
    <t>黄冠村</t>
  </si>
  <si>
    <t>道路扩宽长600米，宽3米，新建街檐水沟长300米，规格40CM*40CM。砖砌挡土墙长220米，高1米，宽0.24米。</t>
  </si>
  <si>
    <t>改善农村人居环境，助力美丽乡村建设，受益户数120户，960人。</t>
  </si>
  <si>
    <t>黄冠村民委员会</t>
  </si>
  <si>
    <t>加工设备购置项目</t>
  </si>
  <si>
    <t>黄冠村、黄雷村</t>
  </si>
  <si>
    <t>烘干机4台，碾米机1套，包装机一套（其中黄雷村14万元、黄冠村56万元）</t>
  </si>
  <si>
    <t>工程实施后预计每年增加村集体经济9万元，有效改善当地农业产业发展条件，提高生产效率，节约生产成本，带动当地群众发展壮大农业产业规模，可使160户受益户均增收1000元以上</t>
  </si>
  <si>
    <t>160</t>
  </si>
  <si>
    <t>3000</t>
  </si>
  <si>
    <t>黄雷村、黄冠村民委员会</t>
  </si>
  <si>
    <t>农业产业发展农机设备购置项目</t>
  </si>
  <si>
    <t>黄雷村</t>
  </si>
  <si>
    <t>购置翻耕机7台，插秧机7台（其中黄雷村34万元、上芦村36万元、白沙村20万元）</t>
  </si>
  <si>
    <t>工程实施后预计每年增加村集体经济8万元，有效改善当地农业产业发展条件，提高生产效率，节约生产成本，带动当地群众发展壮大农业产业规模，可使60户受益户均增收1000元以上</t>
  </si>
  <si>
    <t>300</t>
  </si>
  <si>
    <t>黄雷村、上芦村、白沙村民委员会</t>
  </si>
  <si>
    <t>蘑菇产业基地续建项目</t>
  </si>
  <si>
    <t>续建蘑菇产业基地建筑长21米、宽10.5米，高3.5米、总面积220.5平方米及水电各种配套设施。</t>
  </si>
  <si>
    <t>通过发展种植产业，可以带动全村120户农户致富，其中脱贫户23户，有效解决部分村民闲置人员就业，预计使就业人员增加5000元/年，预计增加村集体经济约1万元。</t>
  </si>
  <si>
    <t>黄雷村民委员会</t>
  </si>
  <si>
    <t>新建排污沟长1200米，规格30厘米*30厘米；街檐硬化320平方米，厚10厘米；道路整修400平方米；建设安全防护墙长50米,宽1.6米，高3.0米；堡坎300立方米。</t>
  </si>
  <si>
    <t>改善农村人居环境，助力美丽乡村建设，打造生态美丽宜居新农村，受益户数120户，630人。</t>
  </si>
  <si>
    <t>庄口镇黄雷村鹅形坑供水工程</t>
  </si>
  <si>
    <r>
      <rPr>
        <sz val="14"/>
        <rFont val="宋体"/>
        <charset val="134"/>
        <scheme val="minor"/>
      </rPr>
      <t>新建拦水陂一座，铺设63-32mmPE管道2500米，,8m</t>
    </r>
    <r>
      <rPr>
        <vertAlign val="superscript"/>
        <sz val="14"/>
        <rFont val="宋体"/>
        <charset val="134"/>
        <scheme val="minor"/>
      </rPr>
      <t>3</t>
    </r>
    <r>
      <rPr>
        <sz val="14"/>
        <rFont val="宋体"/>
        <charset val="134"/>
        <scheme val="minor"/>
      </rPr>
      <t>不锈钢蓄水箱及基础和防护围栏。</t>
    </r>
  </si>
  <si>
    <t>农村供水保障设施建设，解决筠门岭镇黄雷村老屋场、象子脑农户供水保障问题、受益户数50户150人。</t>
  </si>
  <si>
    <t>鹅形坑小微饮水提升工程</t>
  </si>
  <si>
    <t>新增一座10m³不锈钢蓄水箱，加装供水一体化过滤、消毒、净水设备一套，pe63给水管道2600m，水厂周边防护堤150m³</t>
  </si>
  <si>
    <t>庄口镇黄沙农饮水厂管网改造延伸项目</t>
  </si>
  <si>
    <t>黄沙村</t>
  </si>
  <si>
    <t>改造延伸PE供水管道1500米</t>
  </si>
  <si>
    <t>农村供水保障设施建设，提升庄口镇黄沙村饮水保障问题 ，受益农户数250户410人。</t>
  </si>
  <si>
    <t>黄沙村民委员会</t>
  </si>
  <si>
    <t>农产品加工基地建设项目</t>
  </si>
  <si>
    <t>龙化村</t>
  </si>
  <si>
    <t>搭建钢结构厂房495㎡
（含厂房水电等配套设施）</t>
  </si>
  <si>
    <t>项目实施后，弥补当地农产品产业加工业的空白，延伸农产品生产链，提高产品附加值，促进当地群众发展富农业，壮大产业规模，带动当地群众产业、务工增收，受益脱贫户30户125人，每年户均增收1000以上。</t>
  </si>
  <si>
    <t>龙化村民委员会</t>
  </si>
  <si>
    <t>农产品加工仓储建设项目</t>
  </si>
  <si>
    <t>洛口村</t>
  </si>
  <si>
    <t>新建洛口村农产品加工仓储容量900m³</t>
  </si>
  <si>
    <t>项目实施后，有力于当地农产品加工保存，有利于农产品加工流通，壮大农业产业发展，增加村集体经济收入，受益脱贫户20户105人。</t>
  </si>
  <si>
    <t>洛口村民委员会</t>
  </si>
  <si>
    <t>洛口村、龙化村、小坝村、黄冠村、大陂村、黄雷村、</t>
  </si>
  <si>
    <t>洛口村撂荒地开垦复耕168亩、龙化村撂荒地开垦复耕62亩、小坝村撂荒复耕复种70亩、黄冠村撂荒地开垦复耕80亩、大陂村撂荒地开垦复耕208亩、黄雷村撂荒复垦22亩</t>
  </si>
  <si>
    <t>通过撂荒地复耕，改造荒田，提高农户种植积极性，发展壮大种植规模，保障粮食安全，受益户数2154户，9776人。</t>
  </si>
  <si>
    <t>洛口村、龙化村、小坝村、黄冠村、大陂村、黄雷村民委员会</t>
  </si>
  <si>
    <t>洛口村、小坝村</t>
  </si>
  <si>
    <t>新建农产品加工厂房200㎡，及公共照明6盏、产品转运场地硬化300㎡等。（洛口村30万元，小坝村18万元）</t>
  </si>
  <si>
    <t>脱贫户、三类人群住房、保障房修缮维护</t>
  </si>
  <si>
    <t>全镇12个村</t>
  </si>
  <si>
    <t>脱贫户和监测户屋面防水补漏230㎡、加盖顶棚160㎡、保障房维修维护240㎡等建</t>
  </si>
  <si>
    <t>解决脱贫户和监测户房屋漏水等问题，保障住房安全，巩固脱贫攻坚成果。</t>
  </si>
  <si>
    <t>上芦村农产业标准化生产基地建设项目</t>
  </si>
  <si>
    <t>上芦村</t>
  </si>
  <si>
    <t>新建农产品标准化生产基地建设300平方米及硬化500平方米，公共照明灯10盏等。</t>
  </si>
  <si>
    <t>项目实施后，弥补当地农产业加工业的空白，延伸农产品生产链，提高产品附加值，促进当地群众发展农农业，壮大产业规模，带动当地群众产业、务工增收，受益脱贫户36户121人，每年户均增收1000以上。</t>
  </si>
  <si>
    <t>36</t>
  </si>
  <si>
    <t>121</t>
  </si>
  <si>
    <t>上芦村民委员会</t>
  </si>
  <si>
    <t>上芦坝人居环境整治项目</t>
  </si>
  <si>
    <t>排污沟900米，街檐硬化1500平方米，污塘整治两处 ，脱贫户入户路整修300米</t>
  </si>
  <si>
    <t>改善农村人居环境，助力美丽乡村建设，打造生态美丽宜居新农村，受益户数90户，450人。</t>
  </si>
  <si>
    <t>庄口镇上芦村农饮水厂改造提升工程</t>
  </si>
  <si>
    <t>围墙长30m、宽0.26m、高2.5m,沉淀池长10m、宽9m、高2m，窖涵管长20m、直径0.6m</t>
  </si>
  <si>
    <t>农村供水保障设施建设，解决庄口镇上芦村农户供水保障问题473户1955人</t>
  </si>
  <si>
    <t>下芦村、禾坑村、白沙村、上芦村、大排村、</t>
  </si>
  <si>
    <t>下芦村撂荒地开垦复耕180亩、禾坑村撂荒地开垦复耕100亩、白沙村撂荒复耕复种75亩、上芦村撂荒地开垦复耕50亩、大排村撂荒地开垦复耕55亩</t>
  </si>
  <si>
    <t>通过撂荒地复耕，改造荒田，提高农户种植积极性，发展壮大种植规模，保障粮食安全，受益户数753户3425人。</t>
  </si>
  <si>
    <t>下芦村、禾坑村、白沙村、上芦村、大排村民委员会</t>
  </si>
  <si>
    <t>小坝村</t>
  </si>
  <si>
    <t>对脱贫户及“三类人群”住房漏水整修，盖树脂瓦面约700平方米。</t>
  </si>
  <si>
    <t>改善农村人居环境，助力美丽乡村建设，打造生态美丽宜居新农村，受益户数5户，26人。</t>
  </si>
  <si>
    <t>5</t>
  </si>
  <si>
    <t>26</t>
  </si>
  <si>
    <t>小坝村民委员会</t>
  </si>
  <si>
    <t>购置农业产业加工车间</t>
  </si>
  <si>
    <t>购置西江镇农业产业加工车间132㎡。</t>
  </si>
  <si>
    <t>项目实施后，预计每年为村集体经济增加1.32万元，用于持续改善人居环境、完善村基础设施建设、增设公益性岗位，受益脱贫户7户31人，户均增收2000元以上。同时，整个园区为全县提供4500个就业岗位，其中脱贫户、监测对象750个就业岗位，每年户均增收3万元以上。</t>
  </si>
  <si>
    <t>角屋村</t>
  </si>
  <si>
    <t>购置西江镇农业产业加工车间200㎡。</t>
  </si>
  <si>
    <t>发展新型农村集体经济</t>
  </si>
  <si>
    <t>项目实施后，预计每年为村集体经济增加3万元，用于持续改善人居环境、完善村基础设施建设、增设公益性岗位，受益脱贫户15户68人，年均增收2000元以上。同时，整个园区为全县提供4500个就业岗位，其中脱贫户、监测对象750个就业岗位，每年户均增收3万元以上。</t>
  </si>
  <si>
    <t>角屋村民委员会</t>
  </si>
  <si>
    <t>购置西江镇农业产业加工车间36㎡。</t>
  </si>
  <si>
    <t>项目实施后，预计每年为村集体经济增加0.35万元，用于持续改善人居环境、完善村基础设施建设、增设公益性岗位，受益脱贫户2户9人，年均增收1600元以上。同时，整个园区为全县提供4500个就业岗位，其中脱贫户、监测对象750个就业岗位，每年户均增收3万元以上。</t>
  </si>
  <si>
    <t>购置西江镇农业产业加工车间120㎡。</t>
  </si>
  <si>
    <t>项目实施后，预计每年为村集体经济增加1.8万元，用于持续改善人居环境、完善村基础设施建设、增设公益性岗位，受益脱贫户9户41人，年均增收2000元以上。同时，整个园区为全县提供4500个就业岗位，其中脱贫户、监测对象750个就业岗位，每年户均增收3万元以上。</t>
  </si>
  <si>
    <t>购置西江镇农业产业加工车间160㎡。</t>
  </si>
  <si>
    <t>项目实施后，预计每年为全县村集体经济增加2.4万元，用于持续改善人居环境、完善村基础设施建设、增加公益性岗位、产业发展等，受益脱贫户12户54人，年均增收2000元以上。同时，整个园区为全县提供4500个就业岗位，其中脱贫户、监测对象750个就业岗位，每年户均增收3万元以上。</t>
  </si>
  <si>
    <t>水东村</t>
  </si>
  <si>
    <t>购置西江镇农业产业加工车间172㎡。</t>
  </si>
  <si>
    <t>项目实施后，预计每年为村集体经济增加2.58万元，用于持续改善人居环境、完善村基础设施建设、增设公益性岗位，受益脱贫户13户52人，户均增收2000元以同时，整个园区为全县提供4500个就业岗位，其中脱贫户、监测对象750个就业岗位，每年户均增收3万元以上。</t>
  </si>
  <si>
    <t>项目实施后，预计每年为村集体经济增加2.4万元，用于持续改善人居环境、完善村基础设施建设、增设公益性岗位，受益脱贫户12户48人户均增收2001元以上同时，整个园区为全县提供4500个就业岗位，其中脱贫户、监测对象750个就业岗位，每年户均增收3万元以上。</t>
  </si>
  <si>
    <t>洋口村</t>
  </si>
  <si>
    <t>购置西江镇农业产业加工车间80㎡。</t>
  </si>
  <si>
    <t>项目实施后，预计每年为村集体经济增加1.2万元，用于持续改善人居环境、完善村基础设施建设、增设公益性岗位，受益脱贫户6户27人，年均增收2000元以上。同时，整个园区为全县提供4500个就业岗位，其中脱贫户、监测对象750个就业岗位，每年户均增收3万元以上。</t>
  </si>
  <si>
    <t>洋口村民委员会</t>
  </si>
  <si>
    <t>购置西江镇农业产业加工车间180㎡。</t>
  </si>
  <si>
    <t>项目实施后，预计每年为村集体经济增加2.7万元，用于持续改善人居环境、完善村基础设施建设、增设公益性岗位，受益脱贫户14638人，年均增收2000元以上。同时，整个园区为全县提供4500个就业岗位，其中脱贫户、监测对象750个就业岗位，每年户均增收3万元以上。</t>
  </si>
  <si>
    <t>购置西江镇农业产业加工车间192㎡。</t>
  </si>
  <si>
    <t>项目实施后，预计每年为村集体经济增加2.9万元，用于持续改善人居环境、完善村基础设施建设、增设公益性岗位，受益脱贫户14638人，年均增收2000元以上。同时，整个园区为全县提供4500个就业岗位，其中脱贫户、监测对象750个就业岗位，每年户均增收3万元以上。</t>
  </si>
  <si>
    <t>购置西江镇农业产业加工车间400㎡。</t>
  </si>
  <si>
    <t>项目实施后，预计每年为村集体经济增加6万元，用于持续改善人居环境、完善村基础设施建设、增设公益性岗位，受益脱贫户30户125人，年均增收2000元以上。同时，整个园区为全县提供4500个就业岗位，其中脱贫户、监测对象750个就业岗位，每年户均增收3万元以上。</t>
  </si>
  <si>
    <t>贡江花苑安置点</t>
  </si>
  <si>
    <t>购置西江镇农业产业加工车间141.6㎡。</t>
  </si>
  <si>
    <t>项目实施后，预计每年为全县村集体经济增加2.12万元，用于持续改善人居环境、完善村基础设施建设、增加公益性岗位、产业发展等，受益脱贫户10户45人，年均增收2001元以上。同时，整个园区为全县提供4500个就业岗位，其中脱贫户、监测对象750个就业岗位，每年户均增收3万元以上。</t>
  </si>
  <si>
    <t>梦想家园·城北小区安置点</t>
  </si>
  <si>
    <t>项目实施后，预计每年为全县村集体经济增加2.12万元，用于持续改善人居环境、完善村基础设施建设、增加公益性岗位、产业发展等，受益脱贫户10户45人，年均增收2000元以上。同时，整个园区为全县提供4500个就业岗位，其中脱贫户、监测对象750个就业岗位，每年户均增收3万元以上。</t>
  </si>
  <si>
    <t>购置西江镇农业产业加工车间128㎡。</t>
  </si>
  <si>
    <t>项目实施后，预计每年为村集体经济增加1.92万元，用于持续改善人居环境、完善村基础设施建设、增设公益性岗位，受益脱贫户10户40人户均增收2002元以上同时，整个园区为全县提供4500个就业岗位，其中脱贫户、监测对象750个就业岗位，每年户均增收3万元以上。</t>
  </si>
  <si>
    <t>小沙村、半迳村</t>
  </si>
  <si>
    <t>项目实施后，预计每年为村集体经济增加3万元，用于持续改善人居环境、完善村基础设施建设、增设公益性岗位，受益脱贫户15户60人户均增收2000元以上同时，整个园区为全县提供4500个就业岗位，其中脱贫户、监测对象750个就业岗位，每年户均增收3万元以上。</t>
  </si>
  <si>
    <t>寨头村</t>
  </si>
  <si>
    <t>项目实施后，预计每年为村集体经济增加6万元，用于持续改善人居环境、完善村基础设施建设、增设公益性岗位，受益脱贫户30户120人户均增收2000元以上同时，整个园区为全县提供4500个就业岗位，其中脱贫户、监测对象750个就业岗位，每年户均增收3万元以上。</t>
  </si>
  <si>
    <t>购置西江镇农业产业加工车间185.6㎡。</t>
  </si>
  <si>
    <t>项目实施后，预计每年为村集体经济增加2.784万元，用于持续改善人居环境、完善村基础设施建设、增设公益性岗位，受益脱贫户14户56人户均增收2000元以上同时，整个园区为全县提供4500个就业岗位，其中脱贫户、监测对象750个就业岗位，每年户均增收3万元以上。</t>
  </si>
  <si>
    <t>南田村</t>
  </si>
  <si>
    <t>南田村民委员会</t>
  </si>
  <si>
    <t>购置西江镇农业产业加工车间180.8㎡。</t>
  </si>
  <si>
    <t>购置西江镇农业产业加工车间88㎡。</t>
  </si>
  <si>
    <t>项目实施后，预计每年为村集体经济增加1.3万元，用于持续改善人居环境、完善村基础设施建设、增设公益性岗位，受益脱贫户7户32人，年均增收2000元以上。同时，整个园区为全县提供4500个就业岗位，其中脱贫户、监测对象750个就业岗位，每年户均增收3万元以上。</t>
  </si>
  <si>
    <t>购置西江镇农业产业加工车间44㎡。</t>
  </si>
  <si>
    <t>项目实施后，预计每年为村集体经济增加0.44万元，用于持续改善人居环境、完善村基础设施建设、增设公益性岗位，受益脱贫户2户9人，户均增收2000元以上。同时，整个园区为全县提供4500个就业岗位，其中脱贫户、监测对象750个就业岗位，每年户均增收3万元以上。</t>
  </si>
  <si>
    <t>团龙村</t>
  </si>
  <si>
    <t>购置西江镇农业产业加工车间64㎡。</t>
  </si>
  <si>
    <t>项目实施后，预计每年为村集体经济增加1万元，用于持续改善人居环境、完善村基础设施建设、增设公益性岗位，受益脱贫户355623年均增收2000元以上。同时，整个园区为全县提供4500个就业岗位，其中脱贫户、监测对象750个就业岗位，每年户均增收3万元以上。</t>
  </si>
  <si>
    <t>团龙村民委员会</t>
  </si>
  <si>
    <t>圩镇安置点</t>
  </si>
  <si>
    <t>购置西江镇农业产业加工车间141.56㎡。</t>
  </si>
  <si>
    <t>项目实施后，预计每年为全县村集体经济增加2.12万元，用于持续改善人居环境、完善村基础设施建设、增加公益性岗位、产业发展等，受益脱贫户10户45人，年均增收2007元以上。同时，整个园区为全县提供4500个就业岗位，其中脱贫户、监测对象750个就业岗位，每年户均增收3万元以上。</t>
  </si>
  <si>
    <t>高排居民委员会</t>
  </si>
  <si>
    <t>垇背安置点</t>
  </si>
  <si>
    <t>购置西江镇农业产业加工车间141.52㎡。</t>
  </si>
  <si>
    <t>项目实施后，预计每年为全县村集体经济增加2.12万元，用于持续改善人居环境、完善村基础设施建设、增加公益性岗位、产业发展等，受益脱贫户10户45人，年均增收2014元以上。同时，整个园区为全县提供4500个就业岗位，其中脱贫户、监测对象750个就业岗位，每年户均增收3万元以上。</t>
  </si>
  <si>
    <t>学形村民委员会</t>
  </si>
  <si>
    <t>半照村</t>
  </si>
  <si>
    <t>项目实施后，预计每年为村集体经济增加1.296万元，用于持续改善人居环境、完善村基础设施建设、增加公益性岗位；同时，与入驻企业签订优先聘用当地脱贫户、监测户务工就业协议，拓宽当地群众收入渠道，带动当地农业产业发展，受益脱贫户9户41人，年均增收6000元以上。同时，整个园区为全县提供4500个就业岗位，其中脱贫户、监测对象750个就业岗位，每年户均增收3万元以上。</t>
  </si>
  <si>
    <t>半照村民委员会</t>
  </si>
  <si>
    <t>大水塅安置点</t>
  </si>
  <si>
    <t>项目实施后，预计每年为全县村集体经济增加2.12万元，用于持续改善人居环境、完善村基础设施建设、增加公益性岗位、产业发展等，受益脱贫户10户45人，年均增收2015元以上。同时，整个园区为全县提供4500个就业岗位，其中脱贫户、监测对象750个就业岗位，每年户均增收3万元以上。</t>
  </si>
  <si>
    <t>楠木村民委员会</t>
  </si>
  <si>
    <t>对面坑安置点</t>
  </si>
  <si>
    <t>项目实施后，预计每年为全县村集体经济增加2.12万元，用于持续改善人居环境、完善村基础设施建设、增加公益性岗位、产业发展等，受益脱贫户10户45人，年均增收2016元以上。同时，整个园区为全县提供4500个就业岗位，其中脱贫户、监测对象750个就业岗位，每年户均增收3万元以上。</t>
  </si>
  <si>
    <t>长岭村民委员会</t>
  </si>
  <si>
    <t>芙蓉村</t>
  </si>
  <si>
    <t>项目实施后，预计每年为村集体经济增加2万元，用于持续改善人居环境、完善村基础设施建设、增设公益性岗位，受益脱贫户351045，年均增收2000元以上。同时，整个园区为全县提供4500个就业岗位，其中脱贫户、监测对象750个就业岗位，每年户均增收3万元以上。</t>
  </si>
  <si>
    <t>芙蓉村民委员会</t>
  </si>
  <si>
    <t>购置西江镇农业产业加工车间100㎡。</t>
  </si>
  <si>
    <t>项目实施后，预计每年为村集体经济增加1.5万元，用于持续改善人居环境、完善村基础设施建设、增设公益性岗位，受益脱贫户8户36人，年均增收2000元以上。同时，整个园区为全县提供4500个就业岗位，其中脱贫户、监测对象750个就业岗位，每年户均增收3万元以上。</t>
  </si>
  <si>
    <t>高坵脑安置点</t>
  </si>
  <si>
    <t>项目实施后，预计每年为全县村集体经济增加2.12万元，用于持续改善人居环境、完善村基础设施建设、增加公益性岗位、产业发展等，受益脱贫户10户45人，年均增收2013元以上。同时，整个园区为全县提供4500个就业岗位，其中脱贫户、监测对象750个就业岗位，每年户均增收3万元以上。</t>
  </si>
  <si>
    <t>黄坌村民委员会</t>
  </si>
  <si>
    <t>购置西江镇农业产业加工车间168㎡。</t>
  </si>
  <si>
    <t>项目实施后，预计每年为村集体经济增加3.5万元，用于持续改善人居环境、完善村基础设施建设、增加公益性岗位；同时，与入驻企业签订优先聘用当地脱贫户、监测户务工就业协议，拓宽当地群众收入渠道，带动当地农业产业发展，受益脱贫户35户168人，年均增收6000元以上。同时，整个园区为全县提供4500个就业岗位，其中脱贫户、监测对象750个就业岗位，每年户均增收3万元以上。</t>
  </si>
  <si>
    <t>黄坌村</t>
  </si>
  <si>
    <t>项目实施后，预计每年为村集体经济增加4.32万元，用于持续改善人居环境、完善村基础设施建设、增加公益性岗位；同时，与入驻企业签订优先聘用当地脱贫户、监测户务工就业协议，拓宽当地群众收入渠道，带动当地农业产业发展，受益脱贫户35户168人，年均增收6000元以上。同时，整个园区为全县提供4500个就业岗位，其中脱贫户、监测对象750个就业岗位，每年户均增收3万元以上。</t>
  </si>
  <si>
    <t>荣田村</t>
  </si>
  <si>
    <t>荣田村民委员会</t>
  </si>
  <si>
    <t>上增畲族村</t>
  </si>
  <si>
    <t>上增畲族村民委员会</t>
  </si>
  <si>
    <t>学子村</t>
  </si>
  <si>
    <t>项目实施后，预计每年为村集体经济增加2.4万元，用于持续改善人居环境、完善村基础设施建设、增设公益性岗位，受益脱贫户12户48人户均增收2000元以上同时，整个园区为全县提供4500个就业岗位，其中脱贫户、监测对象750个就业岗位，每年户均增收3万元以上。</t>
  </si>
  <si>
    <t>购置西江镇农业产业加工车间124.8㎡。</t>
  </si>
  <si>
    <t>项目实施后，预计每年为村集体经济增加1.872万元，用于持续改善人居环境、完善村基础设施建设、增设公益性岗位，受益脱贫户9户36人户均增收2000元以上同时，整个园区为全县提供4500个就业岗位，其中脱贫户、监测对象750个就业岗位，每年户均增收3万元以上。</t>
  </si>
  <si>
    <t>项目实施后，预计每年为村集体经济增加1.32万元，用于持续改善人居环境、完善村基础设施建设、增加公益性岗位；同时，与入驻企业签订优先聘用当地脱贫户、监测户务工就业协议，拓宽当地群众收入渠道，带动当地农业产业发展，受益脱贫户35户168人，年均增收6000元以上。同时，整个园区为全县提供4500个就业岗位，其中脱贫户、监测对象750个就业岗位，每年户均增收3万元以上。</t>
  </si>
  <si>
    <t>梦想家园·台商园小区安置点</t>
  </si>
  <si>
    <t>项目实施后，预计每年为全县村集体经济增加2.12万元，用于持续改善人居环境、完善村基础设施建设、增加公益性岗位、产业发展等，受益脱贫户10户45人，年均增收2002元以上。同时，整个园区为全县提供4500个就业岗位，其中脱贫户、监测对象750个就业岗位，每年户均增收3万元以上。</t>
  </si>
  <si>
    <t>购置西江镇农业产业加工车间648㎡。</t>
  </si>
  <si>
    <t>项目实施后，预计每年为村集体经济增加9.72万元，用于持续改善人居环境、完善村基础设施建设、增设公益性岗位，受益脱贫户49户196人户均增收2000元以上同时，整个园区为全县提供4500个就业岗位，其中脱贫户、监测对象750个就业岗位，每年户均增收3万元以上。</t>
  </si>
  <si>
    <t>上西坑安置点</t>
  </si>
  <si>
    <t>项目实施后，预计每年为全县村集体经济增加2.12万元，用于持续改善人居环境、完善村基础设施建设、增加公益性岗位、产业发展等，受益脱贫户10户45人，年均增收2017元以上。同时，整个园区为全县提供4500个就业岗位，其中脱贫户、监测对象750个就业岗位，每年户均增收3万元以上。</t>
  </si>
  <si>
    <t>小河背村</t>
  </si>
  <si>
    <t>购置西江镇农业产业加工车间92㎡。</t>
  </si>
  <si>
    <t>项目实施后，预计每年为村集体经济增加1.4万元，用于持续改善人居环境、完善村基础设施建设、增设公益性岗位，受益脱贫户7户32人，年均增收2000元以上。同时，整个园区为全县提供4500个就业岗位，其中脱贫户、监测对象750个就业岗位，每年户均增收3万元以上。</t>
  </si>
  <si>
    <t>小河背村民委员会</t>
  </si>
  <si>
    <t>高坑村</t>
  </si>
  <si>
    <t>项目实施后，预计每年为全县村集体经济增加1.8万元，用于持续改善人居环境、完善村基础设施建设、增加公益性岗位、产业发展等，受益脱贫户10户45人，年均增收1800元以上。同时，整个园区为全县提供4500个就业岗位，其中脱贫户、监测对象750个就业岗位，每年户均增收3万元以上。</t>
  </si>
  <si>
    <t>高坑村民委员会</t>
  </si>
  <si>
    <t>项目实施后，预计每年为全县村集体经济增加6万元，用于持续改善人居环境、完善村基础设施建设、增加公益性岗位、产业发展等，受益脱贫户30户123人，年均增收2000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</si>
  <si>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2008元以上。同时，整个园区为全县提供4500个就业岗位，其中脱贫户、监测对象750个就业岗位，每年户均增收3万元以上。</t>
  </si>
  <si>
    <t>清溪居民委员会</t>
  </si>
  <si>
    <t>白石村</t>
  </si>
  <si>
    <t>白石村民委员会</t>
  </si>
  <si>
    <t>北寨村</t>
  </si>
  <si>
    <t>项目实施后，预计每年为村集体经济增加2.4万元，用于持续改善人居环境、完善村基础设施建设、增设公益性岗位，受益脱贫户12548人，年均增收2000元以上。同时，整个园区为全县提供4500个就业岗位，其中脱贫户、监测对象750个就业岗位，每年户均增收3万元以上。</t>
  </si>
  <si>
    <t>北寨村民委员会</t>
  </si>
  <si>
    <t>古坊村中坡垅安置点</t>
  </si>
  <si>
    <t>项目实施后，预计每年为全县村集体经济增加2.12万元，用于持续改善人居环境、完善村基础设施建设、增加公益性岗位、产业发展等，受益脱贫户10户45人，年均增收2005元以上。同时，整个园区为全县提供4500个就业岗位，其中脱贫户、监测对象750个就业岗位，每年户均增收3万元以上。</t>
  </si>
  <si>
    <t>中塅村民委员会</t>
  </si>
  <si>
    <t>林苏村</t>
  </si>
  <si>
    <t>林苏村民委员会</t>
  </si>
  <si>
    <t>南坑村</t>
  </si>
  <si>
    <t>下半岭村</t>
  </si>
  <si>
    <t>下半岭村民委员会</t>
  </si>
  <si>
    <t>购置西江镇农业产业加工车间284.8㎡。</t>
  </si>
  <si>
    <t>项目实施后，预计每年为村集体经济增加4.272万元，用于持续改善人居环境、完善村基础设施建设、增设公益性岗位，受益脱贫户21户84人户均增收2000元以上同时，整个园区为全县提供4500个就业岗位，其中脱贫户、监测对象750个就业岗位，每年户均增收3万元以上。</t>
  </si>
  <si>
    <t>坝子村</t>
  </si>
  <si>
    <t>坝子村民委员会</t>
  </si>
  <si>
    <t>购置西江镇农业产业加工车间188㎡。</t>
  </si>
  <si>
    <t>项目实施后，预计每年为村集体经济增加2.8万元，用于持续改善人居环境、完善村基础设施建设、增设公益性岗位，受益脱贫户14638人，年均增收2000元以上。同时，整个园区为全县提供4500个就业岗位，其中脱贫户、监测对象750个就业岗位，每年户均增收3万元以上。</t>
  </si>
  <si>
    <t>购置西江镇农业产业加工车间40㎡。</t>
  </si>
  <si>
    <t>项目实施后，预计每年为村集体经济增加0.6万元，用于持续改善人居环境、完善村基础设施建设、增设公益性岗位，受益脱贫户3户14人，年均增收2000元以上。同时，整个园区为全县提供4500个就业岗位，其中脱贫户、监测对象750个就业岗位，每年户均增收3万元以上。</t>
  </si>
  <si>
    <t>项目实施后，预计每年为村集体经济增加0.92万元，用于持续改善人居环境、完善村基础设施建设、增设公益性岗位，受益脱贫户4户20人，户均增收2000元以上。同时，整个园区为全县提供4500个就业岗位，其中脱贫户、监测对象750个就业岗位，每年户均增收3万元以上。</t>
  </si>
  <si>
    <t>火星村</t>
  </si>
  <si>
    <t>火星村民委员会</t>
  </si>
  <si>
    <t>购置西江镇农业产业加工车间52㎡。</t>
  </si>
  <si>
    <t>项目实施后，预计每年为村集体经济增加0.8万元，用于持续改善人居环境、完善村基础设施建设、增设公益性岗位，受益脱贫户4户18人，年均增收2000元以上。同时，整个园区为全县提供4500个就业岗位，其中脱贫户、监测对象750个就业岗位，每年户均增收3万元以上。</t>
  </si>
  <si>
    <t>兰陂村</t>
  </si>
  <si>
    <t>兰陂村民委员会</t>
  </si>
  <si>
    <t>南星村</t>
  </si>
  <si>
    <t>南星村民委员会</t>
  </si>
  <si>
    <t>购置西江镇农业产业加工车间48㎡。</t>
  </si>
  <si>
    <t>项目实施后，预计每年为村集体经济增加0.7万元，用于持续改善人居环境、完善村基础设施建设、增设公益性岗位，受益脱贫户4户18人，年均增收2000元以上。同时，整个园区为全县提供4500个就业岗位，其中脱贫户、监测对象750个就业岗位，每年户均增收3万元以上。</t>
  </si>
  <si>
    <t>购置西江镇农业产业加工车间84㎡。</t>
  </si>
  <si>
    <t>项目实施后，预计每年为村集体经济增加0.84万元，用于持续改善人居环境、完善村基础设施建设、增设公益性岗位，受益脱贫户4户20人，户均增收2000元以上。同时，整个园区为全县提供4500个就业岗位，其中脱贫户、监测对象750个就业岗位，每年户均增收3万元以上。</t>
  </si>
  <si>
    <t>购置西江镇农业产业加工车间249.6㎡。</t>
  </si>
  <si>
    <t>项目实施后，预计每年为村集体经济增加3.744万元，用于持续改善人居环境、完善村基础设施建设、增设公益性岗位，受益脱贫户19户76人户均增收2000元以上同时，整个园区为全县提供4500个就业岗位，其中脱贫户、监测对象750个就业岗位，每年户均增收3万元以上。</t>
  </si>
  <si>
    <t>购置西江镇农业产业加工车间144㎡。</t>
  </si>
  <si>
    <t>项目实施后，预计每年为村集体经济增加2.2万元，用于持续改善人居环境、完善村基础设施建设、增设公益性岗位，受益脱贫户11508人，年均增收2000元以上。同时，整个园区为全县提供4500个就业岗位，其中脱贫户、监测对象750个就业岗位，每年户均增收3万元以上。</t>
  </si>
  <si>
    <t>湾兴村</t>
  </si>
  <si>
    <t>购置西江镇农业产业加工车间20㎡。</t>
  </si>
  <si>
    <t>项目实施后，预计每年为村集体经济增加0.3万元，用于持续改善人居环境、完善村基础设施建设、增设公益性岗位，受益脱贫户2户9人，年均增收1500元以上。同时，整个园区为全县提供4500个就业岗位，其中脱贫户、监测对象750个就业岗位，每年户均增收3万元以上。</t>
  </si>
  <si>
    <t>湾兴村民委员会</t>
  </si>
  <si>
    <t>购置西江镇农业产业加工车间186㎡。</t>
  </si>
  <si>
    <t>西坑村</t>
  </si>
  <si>
    <t>西坑村民委员会</t>
  </si>
  <si>
    <t>购置西江镇农业产业加工车间184㎡。</t>
  </si>
  <si>
    <t>桂林圩安置点</t>
  </si>
  <si>
    <t>项目实施后，预计每年为全县村集体经济增加2.12万元，用于持续改善人居环境、完善村基础设施建设、增加公益性岗位、产业发展等，受益脱贫户10户45人，年均增收2010元以上。同时，整个园区为全县提供4500个就业岗位，其中脱贫户、监测对象750个就业岗位，每年户均增收3万元以上。</t>
  </si>
  <si>
    <t>购置西江镇农业产业加工车间140㎡。</t>
  </si>
  <si>
    <t>项目实施后，预计每年为村集体经济增加2.1万元，用于持续改善人居环境、完善村基础设施建设、增设公益性岗位，受益脱贫户11508人，年均增收2000元以上。同时，整个园区为全县提供4500个就业岗位，其中脱贫户、监测对象750个就业岗位，每年户均增收3万元以上。</t>
  </si>
  <si>
    <t>上保村民委员会</t>
  </si>
  <si>
    <t>项目实施后，预计每年为全县村集体经济增加2.12万元，用于持续改善人居环境、完善村基础设施建设、增加公益性岗位、产业发展等，受益脱贫户10户45人，年均增收2009元以上。同时，整个园区为全县提供4500个就业岗位，其中脱贫户、监测对象750个就业岗位，每年户均增收3万元以上。</t>
  </si>
  <si>
    <t>晓龙居民委员会</t>
  </si>
  <si>
    <t>项目实施后，预计每年为全县村集体经济增加2.4万元，用于持续改善人居环境、完善村基础设施建设、增加公益性岗位、产业发展等，受益脱贫户12户54人，年均增收2001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</si>
  <si>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2011元以上。同时，整个园区为全县提供4500个就业岗位，其中脱贫户、监测对象750个就业岗位，每年户均增收3万元以上。</t>
  </si>
  <si>
    <t>永隆居民委员会</t>
  </si>
  <si>
    <t>项目实施后，预计每年为村集体经济增加1.8万元，用于持续改善人居环境、完善村基础设施建设、增设公益性岗位，受益脱贫户9户36人户均增收2000元以上同时，整个园区为全县提供4500个就业岗位，其中脱贫户、监测对象750个就业岗位，每年户均增收3万元以上。</t>
  </si>
  <si>
    <t>项目实施后，预计每年为村集体经济增加2.76万元，用于持续改善人居环境、完善村基础设施建设、增设公益性岗位，受益脱贫户14户56人户均增收2000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</si>
  <si>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2003元以上。同时，整个园区为全县提供4500个就业岗位，其中脱贫户、监测对象750个就业岗位，每年户均增收3万元以上。</t>
  </si>
  <si>
    <t>右水居委会</t>
  </si>
  <si>
    <t>项目实施后，预计每年为全县村集体经济增加2.4万元，用于持续改善人居环境、完善村基础设施建设、增加公益性岗位、产业发展等，受益脱贫户12户54人，年均增收2002元以上。同时，整个园区为全县提供4500个就业岗位，其中脱贫户、监测对象750个就业岗位，每年户均增收3万元以上。</t>
  </si>
  <si>
    <t>官村村</t>
  </si>
  <si>
    <t>官村村民委员会</t>
  </si>
  <si>
    <t>官山村</t>
  </si>
  <si>
    <t>官山村民委员会</t>
  </si>
  <si>
    <t>项目实施后，预计每年为全县村集体经济增加2.4万元，用于持续改善人居环境、完善村基础设施建设、增加公益性岗位、产业发展等，受益脱贫户12户54人，年均增收2003元以上。同时，整个园区为全县提供4500个就业岗位，其中脱贫户、监测对象750个就业岗位，每年户均增收3万元以上。</t>
  </si>
  <si>
    <t>购置西江镇农业产业加工车间299.2㎡。</t>
  </si>
  <si>
    <t>项目实施后，预计每年为村集体经济增加4.488万元，用于持续改善人居环境、完善村基础设施建设、增设公益性岗位，受益脱贫户22户88人户均增收2000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</si>
  <si>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2006元以上。同时，整个园区为全县提供4500个就业岗位，其中脱贫户、监测对象750个就业岗位，每年户均增收3万元以上。</t>
  </si>
  <si>
    <t>站塘居民委员会</t>
  </si>
  <si>
    <t>小燕村</t>
  </si>
  <si>
    <t>小燕村民委员会</t>
  </si>
  <si>
    <t>项目实施后，预计每年为全县村集体经济增加2.4万元，用于持续改善人居环境、完善村基础设施建设、增加公益性岗位、产业发展等，受益脱贫户12户54人，年均增收2004元以上。同时，整个园区为全县提供4500个就业岗位，其中脱贫户、监测对象750个就业岗位，每年户均增收3万元以上。</t>
  </si>
  <si>
    <t>洋光村民委员会</t>
  </si>
  <si>
    <t>增坑村</t>
  </si>
  <si>
    <t>增坑村民委员会</t>
  </si>
  <si>
    <t>项目实施后，预计每年为村集体经济增加1.92万元，用于持续改善人居环境、完善村基础设施建设、增设公益性岗位，受益脱贫户10户40人户均增收2015元以上同时，整个园区为全县提供4500个就业岗位，其中脱贫户、监测对象750个就业岗位，每年户均增收3万元以上。</t>
  </si>
  <si>
    <t>九二小区安置点</t>
  </si>
  <si>
    <t>项目实施后，预计每年为全县村集体经济增加2.12万元，用于持续改善人居环境、完善村基础设施建设、增加公益性岗位、产业发展等，受益脱贫户10户45人，年均增收2004元以上。同时，整个园区为全县提供4500个就业岗位，其中脱贫户、监测对象750个就业岗位，每年户均增收3万元以上。</t>
  </si>
  <si>
    <t>周田居委会</t>
  </si>
  <si>
    <t>两新社区安置点</t>
  </si>
  <si>
    <t>项目实施后，预计每年为全县村集体经济增加2.12万元，用于持续改善人居环境、完善村基础设施建设、增加公益性岗位、产业发展等，受益脱贫户10户45人，年均增收2012元以上。同时，整个园区为全县提供4500个就业岗位，其中脱贫户、监测对象750个就业岗位，每年户均增收3万元以上。</t>
  </si>
  <si>
    <t>紫云社区居委会</t>
  </si>
  <si>
    <t>项目实施后，预计每年为全县村集体经济增加2.4万元，用于持续改善人居环境、完善村基础设施建设、增加公益性岗位、产业发展等，受益脱贫户12户54人，年均增收2005元以上。同时，整个园区为全县提供4500个就业岗位，其中脱贫户、监测对象750个就业岗位，每年户均增收3万元以上。</t>
  </si>
  <si>
    <t>购置西江镇农业产业加工车间136㎡。</t>
  </si>
  <si>
    <t>购置西江镇农业产业加工车间316.8㎡。</t>
  </si>
  <si>
    <t>项目实施后，预计每年为村集体经济增加4.752万元，用于持续改善人居环境、完善村基础设施建设、增设公益性岗位，受益脱贫户24户96人户均增收2000元以上同时，整个园区为全县提供4500个就业岗位，其中脱贫户、监测对象750个就业岗位，每年户均增收3万元以上。</t>
  </si>
  <si>
    <t>长江村民委员会</t>
  </si>
  <si>
    <t>购置西江镇农业产业加工车间114㎡。</t>
  </si>
  <si>
    <t>项目实施后，预计每年为村集体经济增加1.7万元，用于持续改善人居环境、完善村基础设施建设、增设公益性岗位，受益脱贫户9户41人，年均增收2000元以上。同时，整个园区为全县提供4500个就业岗位，其中脱贫户、监测对象750个就业岗位，每年户均增收3万元以上。</t>
  </si>
  <si>
    <t>购置西江镇农业产业加工车间98㎡。</t>
  </si>
  <si>
    <t>项目实施后，预计每年为村集体经济增加1.5万元，用于持续改善人居环境、完善村基础设施建设、增设公益性岗位，受益脱贫户7户32人，年均增收2000元以上。同时，整个园区为全县提供4500个就业岗位，其中脱贫户、监测对象750个就业岗位，每年户均增收3万元以上。</t>
  </si>
  <si>
    <t>大西坝村</t>
  </si>
  <si>
    <t>购置西江镇农业产业加工车间60㎡。</t>
  </si>
  <si>
    <t>项目实施后，预计每年为村集体经济增加0.9万元，用于持续改善人居环境、完善村基础设施建设、增设公益性岗位，受益脱贫户5户23人，年均增收2000元以上。同时，整个园区为全县提供4500个就业岗位，其中脱贫户、监测对象750个就业岗位，每年户均增收3万元以上。</t>
  </si>
  <si>
    <t>大西坝村民委员会</t>
  </si>
  <si>
    <t>项目实施后，预计每年为全县村集体经济增加2.4万元，用于持续改善人居环境、完善村基础设施建设、增加公益性岗位、产业发展等，受益脱贫户12户54人，年均增收2006元以上。同时，整个园区为全县提供4500个就业岗位，其中脱贫户、监测对象750个就业岗位，每年户均增收3万元以上。</t>
  </si>
  <si>
    <t>南寨村</t>
  </si>
  <si>
    <t>南寨村民委员会</t>
  </si>
  <si>
    <t>项目实施后，预计每年为村集体经济增加2.88万元，用于持续改善人居环境、完善村基础设施建设、增设公益性岗位，受益脱贫户14户56人户均增收2000元以上同时，整个园区为全县提供4500个就业岗位，其中脱贫户、监测对象750个就业岗位，每年户均增收3万元以上。</t>
  </si>
  <si>
    <t>购置西江镇农业产业加工车间320㎡。</t>
  </si>
  <si>
    <t>项目实施后，预计每年为村集体经济增加4.8万元，用于持续改善人居环境、完善村基础设施建设、增设公益性岗位，受益脱贫户241088人，年均增收2000元以上。同时，整个园区为全县提供4500个就业岗位，其中脱贫户、监测对象750个就业岗位，每年户均增收3万元以上。</t>
  </si>
  <si>
    <t>购置西江镇农业产业加工车间32㎡。</t>
  </si>
  <si>
    <t>项目实施后，预计每年为村集体经济增加0.5万元，用于持续改善人居环境、完善村基础设施建设、增设公益性岗位，受益脱贫户2户9人，年均增收2000元以上。同时，整个园区为全县提供4500个就业岗位，其中脱贫户、监测对象750个就业岗位，每年户均增收3万元以上。</t>
  </si>
  <si>
    <t>项目实施后，预计每年为全县村集体经济增加2.4万元，用于持续改善人居环境、完善村基础设施建设、增加公益性岗位、产业发展等，受益脱贫户12户54人，年均增收2007元以上。同时，整个园区为全县提供4500个就业岗位，其中脱贫户、监测对象750个就业岗位，每年户均增收3万元以上。</t>
  </si>
  <si>
    <t>樟坑村</t>
  </si>
  <si>
    <t>樟坑村民委员会</t>
  </si>
  <si>
    <t>购置西江镇农业产业加工车间195.2㎡。</t>
  </si>
  <si>
    <t>项目实施后，预计每年为村集体经济增加2.928万元，用于持续改善人居环境、完善村基础设施建设、增设公益性岗位，受益脱贫户15户60人户均增收2000元以上同时，整个园区为全县提供4500个就业岗位，其中脱贫户、监测对象750个就业岗位，每年户均增收3万元以上。</t>
  </si>
  <si>
    <t>项目实施后，预计每年为全县村集体经济增加2.4万元，用于持续改善人居环境、完善村基础设施建设、增加公益性岗位、产业发展等，受益脱贫户12户54人，年均增收2008元以上。同时，整个园区为全县提供4500个就业岗位，其中脱贫户、监测对象750个就业岗位，每年户均增收3万元以上。</t>
  </si>
  <si>
    <t>洛口村、黄冠村</t>
  </si>
  <si>
    <t>购置西江镇农业产业加工车间381.6㎡。</t>
  </si>
  <si>
    <t>项目实施后，预计每年为村集体经济增加5.724万元，用于持续改善人居环境、完善村基础设施建设、增设公益性岗位，受益脱贫户29户116人户均增收2000元以上同时，整个园区为全县提供4500个就业岗位，其中脱贫户、监测对象750个就业岗位，每年户均增收3万元以上。</t>
  </si>
  <si>
    <t>下芦村</t>
  </si>
  <si>
    <t>下芦村民委员会</t>
  </si>
  <si>
    <t>购置西江镇农业产业加工车间28㎡。</t>
  </si>
  <si>
    <t>项目实施后，预计每年为村集体经济增加0.4万元，用于持续改善人居环境、完善村基础设施建设、增设公益性岗位，受益脱贫户2户9人，年均增收2000元以上。同时，整个园区为全县提供4500个就业岗位，其中脱贫户、监测对象750个就业岗位，每年户均增收3万元以上。</t>
  </si>
  <si>
    <t>乡村治理和精神文明建设</t>
  </si>
  <si>
    <t>项目管理费</t>
  </si>
  <si>
    <t>乡村治理</t>
  </si>
  <si>
    <t>其他II</t>
  </si>
  <si>
    <t>就业</t>
  </si>
  <si>
    <t>农村精神文明建设</t>
  </si>
  <si>
    <t>创业</t>
  </si>
  <si>
    <t>农村公共服务</t>
  </si>
  <si>
    <t>健康</t>
  </si>
  <si>
    <t>乡村工匠</t>
  </si>
  <si>
    <t>综合保障</t>
  </si>
  <si>
    <t>公益性岗位</t>
  </si>
  <si>
    <t>技能培训</t>
  </si>
  <si>
    <t>创业培训</t>
  </si>
  <si>
    <t>乡村工匠培育培训</t>
  </si>
  <si>
    <t>农村卫生厕所改造（户用、公共厕所）</t>
  </si>
  <si>
    <t>村庄规划编制（含修编）</t>
  </si>
  <si>
    <t>参加城乡居民基本医疗保险</t>
  </si>
  <si>
    <t>享受农村居民最低生活保障</t>
  </si>
  <si>
    <t>开展乡村治理示范创建</t>
  </si>
  <si>
    <t>培养“四有”新时代农民</t>
  </si>
  <si>
    <t>少数民族特色村寨建设项目</t>
  </si>
  <si>
    <t>科技服务</t>
  </si>
  <si>
    <t>小额信贷风险补偿金</t>
  </si>
  <si>
    <t>生产奖补、劳务补助等</t>
  </si>
  <si>
    <t>以工代训</t>
  </si>
  <si>
    <t>创业奖补</t>
  </si>
  <si>
    <t>乡村工匠大师工作室</t>
  </si>
  <si>
    <t>“一站式”社区综合服务设施建设</t>
  </si>
  <si>
    <t>参与“学前学会普通话”行动</t>
  </si>
  <si>
    <t>参加大病保险</t>
  </si>
  <si>
    <t>参加城乡居民基本养老保险</t>
  </si>
  <si>
    <t>推进“积分制”“清单式”等管理方式</t>
  </si>
  <si>
    <t>移风易俗</t>
  </si>
  <si>
    <t>困难群众饮用低氟茶</t>
  </si>
  <si>
    <t>水产养殖业发展</t>
  </si>
  <si>
    <t>人才培养</t>
  </si>
  <si>
    <t>特色产业保险保费补助</t>
  </si>
  <si>
    <t>乡村工匠传习所</t>
  </si>
  <si>
    <t>农村垃圾治理</t>
  </si>
  <si>
    <t>易地扶贫搬迁贷款债券贴息补助</t>
  </si>
  <si>
    <t>其他教育类项目</t>
  </si>
  <si>
    <t>参加意外保险</t>
  </si>
  <si>
    <t>享受特困人员救助供养</t>
  </si>
  <si>
    <t>科技文化卫生“三下乡”</t>
  </si>
  <si>
    <t>……</t>
  </si>
  <si>
    <t>林草基地建设</t>
  </si>
  <si>
    <t>新型经营主体贷款贴息</t>
  </si>
  <si>
    <t>参加其他补充医疗保险</t>
  </si>
  <si>
    <t>接受留守关爱服务</t>
  </si>
  <si>
    <t>农村文化体育项目</t>
  </si>
  <si>
    <t>农村电网建设（通生产、生活用电、提高综合电压和供电可靠性）</t>
  </si>
  <si>
    <t>接受医疗救助</t>
  </si>
  <si>
    <t>接受临时救助</t>
  </si>
  <si>
    <t>数字乡村建设（信息通信基础设施建设、数字化、智能化建设等）</t>
  </si>
  <si>
    <t>接受大病、慢性病(地方病)救治</t>
  </si>
  <si>
    <t>防贫保险（基金）</t>
  </si>
  <si>
    <t>农村清洁能源设施建设（燃气、户用光伏、风电、水电、农村生物质能源、北方地区清洁取暖等）</t>
  </si>
  <si>
    <t>农业农村基础设施中长期贷款贴息</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</si>
</sst>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_);[Red]\(0\)"/>
    <numFmt numFmtId="177" formatCode="0_ "/>
    <numFmt numFmtId="178" formatCode="0.00_ "/>
  </numFmts>
  <fonts count="40">
    <font>
      <sz val="11"/>
      <color theme="1"/>
      <name val="宋体"/>
      <charset val="134"/>
      <scheme val="minor"/>
    </font>
    <font>
      <sz val="12"/>
      <name val="宋体"/>
      <charset val="134"/>
    </font>
    <font>
      <sz val="11"/>
      <name val="宋体"/>
      <charset val="134"/>
    </font>
    <font>
      <b/>
      <sz val="14"/>
      <name val="宋体"/>
      <charset val="134"/>
    </font>
    <font>
      <sz val="14"/>
      <name val="宋体"/>
      <charset val="134"/>
    </font>
    <font>
      <sz val="16"/>
      <name val="黑体"/>
      <charset val="134"/>
    </font>
    <font>
      <b/>
      <sz val="26"/>
      <name val="方正公文小标宋"/>
      <charset val="134"/>
    </font>
    <font>
      <sz val="14"/>
      <name val="宋体"/>
      <charset val="134"/>
      <scheme val="minor"/>
    </font>
    <font>
      <b/>
      <sz val="14"/>
      <color theme="1"/>
      <name val="宋体"/>
      <charset val="134"/>
    </font>
    <font>
      <sz val="9"/>
      <name val="宋体"/>
      <charset val="134"/>
    </font>
    <font>
      <b/>
      <sz val="12"/>
      <name val="宋体"/>
      <charset val="134"/>
    </font>
    <font>
      <sz val="22"/>
      <name val="方正小标宋简体"/>
      <charset val="134"/>
    </font>
    <font>
      <b/>
      <sz val="9"/>
      <name val="宋体"/>
      <charset val="134"/>
      <scheme val="major"/>
    </font>
    <font>
      <b/>
      <sz val="11"/>
      <name val="宋体"/>
      <charset val="134"/>
      <scheme val="major"/>
    </font>
    <font>
      <sz val="11"/>
      <name val="宋体"/>
      <charset val="134"/>
      <scheme val="major"/>
    </font>
    <font>
      <sz val="11"/>
      <color theme="0"/>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sz val="11"/>
      <color indexed="8"/>
      <name val="等线"/>
      <charset val="134"/>
    </font>
    <font>
      <sz val="11"/>
      <color rgb="FF00610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sz val="11"/>
      <color indexed="8"/>
      <name val="宋体"/>
      <charset val="134"/>
    </font>
    <font>
      <i/>
      <sz val="11"/>
      <color rgb="FF7F7F7F"/>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
      <sz val="14"/>
      <name val="Arial"/>
      <charset val="134"/>
    </font>
    <font>
      <vertAlign val="superscript"/>
      <sz val="14"/>
      <name val="宋体"/>
      <charset val="134"/>
      <scheme val="minor"/>
    </font>
    <font>
      <sz val="9"/>
      <name val="宋体"/>
      <charset val="134"/>
    </font>
    <font>
      <b/>
      <sz val="9"/>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23" fillId="17" borderId="8" applyNumberFormat="0" applyAlignment="0" applyProtection="0">
      <alignment vertical="center"/>
    </xf>
    <xf numFmtId="44" fontId="0" fillId="0" borderId="0" applyFont="0" applyFill="0" applyBorder="0" applyAlignment="0" applyProtection="0">
      <alignment vertical="center"/>
    </xf>
    <xf numFmtId="0" fontId="19" fillId="0" borderId="0">
      <protection locked="0"/>
    </xf>
    <xf numFmtId="41" fontId="0" fillId="0" borderId="0" applyFont="0" applyFill="0" applyBorder="0" applyAlignment="0" applyProtection="0">
      <alignment vertical="center"/>
    </xf>
    <xf numFmtId="0" fontId="16" fillId="15"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4" borderId="9" applyNumberFormat="0" applyFont="0" applyAlignment="0" applyProtection="0">
      <alignment vertical="center"/>
    </xf>
    <xf numFmtId="0" fontId="15" fillId="27" borderId="0" applyNumberFormat="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7" applyNumberFormat="0" applyFill="0" applyAlignment="0" applyProtection="0">
      <alignment vertical="center"/>
    </xf>
    <xf numFmtId="0" fontId="32" fillId="0" borderId="7" applyNumberFormat="0" applyFill="0" applyAlignment="0" applyProtection="0">
      <alignment vertical="center"/>
    </xf>
    <xf numFmtId="0" fontId="15" fillId="26" borderId="0" applyNumberFormat="0" applyBorder="0" applyAlignment="0" applyProtection="0">
      <alignment vertical="center"/>
    </xf>
    <xf numFmtId="0" fontId="27" fillId="0" borderId="12" applyNumberFormat="0" applyFill="0" applyAlignment="0" applyProtection="0">
      <alignment vertical="center"/>
    </xf>
    <xf numFmtId="0" fontId="15" fillId="7" borderId="0" applyNumberFormat="0" applyBorder="0" applyAlignment="0" applyProtection="0">
      <alignment vertical="center"/>
    </xf>
    <xf numFmtId="0" fontId="26" fillId="25" borderId="10" applyNumberFormat="0" applyAlignment="0" applyProtection="0">
      <alignment vertical="center"/>
    </xf>
    <xf numFmtId="0" fontId="25" fillId="25" borderId="8" applyNumberFormat="0" applyAlignment="0" applyProtection="0">
      <alignment vertical="center"/>
    </xf>
    <xf numFmtId="0" fontId="35" fillId="34" borderId="14" applyNumberFormat="0" applyAlignment="0" applyProtection="0">
      <alignment vertical="center"/>
    </xf>
    <xf numFmtId="0" fontId="16" fillId="9" borderId="0" applyNumberFormat="0" applyBorder="0" applyAlignment="0" applyProtection="0">
      <alignment vertical="center"/>
    </xf>
    <xf numFmtId="0" fontId="15" fillId="14" borderId="0" applyNumberFormat="0" applyBorder="0" applyAlignment="0" applyProtection="0">
      <alignment vertical="center"/>
    </xf>
    <xf numFmtId="0" fontId="34" fillId="0" borderId="13" applyNumberFormat="0" applyFill="0" applyAlignment="0" applyProtection="0">
      <alignment vertical="center"/>
    </xf>
    <xf numFmtId="0" fontId="31" fillId="0" borderId="11" applyNumberFormat="0" applyFill="0" applyAlignment="0" applyProtection="0">
      <alignment vertical="center"/>
    </xf>
    <xf numFmtId="0" fontId="20" fillId="10" borderId="0" applyNumberFormat="0" applyBorder="0" applyAlignment="0" applyProtection="0">
      <alignment vertical="center"/>
    </xf>
    <xf numFmtId="0" fontId="33" fillId="32" borderId="0" applyNumberFormat="0" applyBorder="0" applyAlignment="0" applyProtection="0">
      <alignment vertical="center"/>
    </xf>
    <xf numFmtId="0" fontId="16" fillId="18" borderId="0" applyNumberFormat="0" applyBorder="0" applyAlignment="0" applyProtection="0">
      <alignment vertical="center"/>
    </xf>
    <xf numFmtId="0" fontId="15" fillId="16" borderId="0" applyNumberFormat="0" applyBorder="0" applyAlignment="0" applyProtection="0">
      <alignment vertical="center"/>
    </xf>
    <xf numFmtId="0" fontId="16" fillId="13"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28" borderId="0" applyNumberFormat="0" applyBorder="0" applyAlignment="0" applyProtection="0">
      <alignment vertical="center"/>
    </xf>
    <xf numFmtId="0" fontId="15" fillId="33" borderId="0" applyNumberFormat="0" applyBorder="0" applyAlignment="0" applyProtection="0">
      <alignment vertical="center"/>
    </xf>
    <xf numFmtId="0" fontId="15" fillId="8" borderId="0" applyNumberFormat="0" applyBorder="0" applyAlignment="0" applyProtection="0">
      <alignment vertical="center"/>
    </xf>
    <xf numFmtId="0" fontId="16" fillId="23" borderId="0" applyNumberFormat="0" applyBorder="0" applyAlignment="0" applyProtection="0">
      <alignment vertical="center"/>
    </xf>
    <xf numFmtId="0" fontId="16" fillId="6" borderId="0" applyNumberFormat="0" applyBorder="0" applyAlignment="0" applyProtection="0">
      <alignment vertical="center"/>
    </xf>
    <xf numFmtId="0" fontId="15" fillId="22" borderId="0" applyNumberFormat="0" applyBorder="0" applyAlignment="0" applyProtection="0">
      <alignment vertical="center"/>
    </xf>
    <xf numFmtId="0" fontId="16" fillId="21"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6" fillId="20" borderId="0" applyNumberFormat="0" applyBorder="0" applyAlignment="0" applyProtection="0">
      <alignment vertical="center"/>
    </xf>
    <xf numFmtId="0" fontId="15" fillId="19" borderId="0" applyNumberFormat="0" applyBorder="0" applyAlignment="0" applyProtection="0">
      <alignment vertical="center"/>
    </xf>
    <xf numFmtId="0" fontId="1" fillId="0" borderId="0">
      <alignment vertical="center"/>
    </xf>
    <xf numFmtId="0" fontId="28" fillId="0" borderId="0" applyProtection="0">
      <alignment vertical="center"/>
    </xf>
  </cellStyleXfs>
  <cellXfs count="75">
    <xf numFmtId="0" fontId="0" fillId="0" borderId="0" xfId="0">
      <alignment vertical="center"/>
    </xf>
    <xf numFmtId="0" fontId="0" fillId="0" borderId="0" xfId="0" applyAlignment="1" applyProtection="1">
      <alignment horizontal="center" vertical="center"/>
    </xf>
    <xf numFmtId="0" fontId="0" fillId="0" borderId="0" xfId="0" applyProtection="1">
      <alignment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Fill="1"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5" fillId="0" borderId="0" xfId="0" applyFont="1" applyFill="1" applyAlignment="1">
      <alignment horizontal="left" vertical="center" wrapText="1"/>
    </xf>
    <xf numFmtId="0" fontId="6" fillId="0"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177" fontId="7"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4" fillId="0" borderId="1" xfId="50"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7" fillId="0" borderId="1" xfId="50" applyFont="1" applyFill="1" applyBorder="1" applyAlignment="1">
      <alignment horizontal="center" vertical="center" wrapText="1"/>
    </xf>
    <xf numFmtId="0" fontId="4" fillId="0" borderId="1" xfId="0" applyFont="1" applyFill="1" applyBorder="1" applyAlignment="1" applyProtection="1">
      <alignment vertical="center"/>
      <protection locked="0"/>
    </xf>
    <xf numFmtId="177" fontId="4" fillId="0" borderId="1" xfId="0" applyNumberFormat="1" applyFont="1" applyFill="1" applyBorder="1" applyAlignment="1">
      <alignment horizontal="center" vertical="center" wrapText="1"/>
    </xf>
    <xf numFmtId="0" fontId="4" fillId="0" borderId="1" xfId="5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1" fillId="0" borderId="1"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2" fillId="0" borderId="1" xfId="0" applyFont="1" applyFill="1" applyBorder="1" applyProtection="1">
      <alignment vertical="center"/>
      <protection locked="0"/>
    </xf>
    <xf numFmtId="0" fontId="9" fillId="3" borderId="0" xfId="0" applyFont="1" applyFill="1" applyBorder="1" applyAlignment="1"/>
    <xf numFmtId="0" fontId="10" fillId="3" borderId="0" xfId="0" applyFont="1" applyFill="1" applyBorder="1" applyAlignment="1"/>
    <xf numFmtId="0" fontId="2" fillId="3" borderId="0" xfId="0" applyFont="1" applyFill="1" applyBorder="1" applyAlignment="1"/>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center" vertical="center" wrapText="1"/>
    </xf>
    <xf numFmtId="0" fontId="1" fillId="3" borderId="0" xfId="0" applyFont="1" applyFill="1" applyBorder="1" applyAlignment="1"/>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Fill="1" applyAlignment="1">
      <alignment horizontal="right" vertical="center" wrapText="1"/>
    </xf>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78" fontId="4" fillId="0" borderId="0"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78" fontId="12" fillId="0" borderId="1" xfId="0" applyNumberFormat="1"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176" fontId="1" fillId="0" borderId="1" xfId="0" applyNumberFormat="1" applyFont="1" applyFill="1" applyBorder="1" applyAlignment="1">
      <alignment horizontal="center" vertical="center" wrapText="1"/>
    </xf>
    <xf numFmtId="0" fontId="0" fillId="0" borderId="1" xfId="0" applyBorder="1">
      <alignment vertical="center"/>
    </xf>
    <xf numFmtId="178"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8">
    <dxf>
      <fill>
        <patternFill patternType="none"/>
      </fill>
      <alignment horizontal="center" wrapText="1"/>
    </dxf>
    <dxf>
      <alignment horizontal="center" wrapText="1"/>
    </dxf>
    <dxf>
      <alignment horizontal="center" wrapText="1"/>
    </dxf>
    <dxf>
      <alignment horizontal="center" wrapText="1"/>
    </dxf>
    <dxf>
      <alignment horizontal="center" wrapText="1"/>
    </dxf>
    <dxf>
      <alignment horizontal="center" wrapText="1"/>
    </dxf>
    <dxf>
      <alignment horizontal="center" wrapText="1"/>
    </dxf>
    <dxf>
      <alignment horizontal="center" wrapText="1"/>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2022&#24180;&#39033;&#30446;&#21150;&#24037;&#20316;\2022&#24180;&#32479;&#31609;&#26041;&#26696;&#20462;&#25913;\&#20250;&#24220;&#21150;&#23383;(2023)82&#21495;&#65293;&#65288;&#38468;&#20214;1&#12289;&#38468;&#20214;2&#65289;&#20250;&#26124;&#21439;2022&#24180;&#24180;&#32456;&#32479;&#31609;&#25972;&#21512;&#36130;&#25919;&#28041;&#20892;&#36164;&#37329;&#39033;&#30446;&#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esktop\2023&#24180;&#32479;&#31609;&#25972;&#21512;&#36130;&#25919;&#34900;&#25509;&#25512;&#36827;&#20065;&#26449;&#25391;&#20852;&#34917;&#21161;&#36164;&#37329;&#25311;&#23454;&#26045;&#39033;&#30446;&#35745;&#21010;&#65288;&#32852;&#23457;&#20250;&#21518;&#20462;&#2591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pp\WeChat%20Files\wxid_2ck2q5xoynuj22\FileStorage\File\2023-11\&#65288;&#38468;&#20214;1&#12289;&#38468;&#20214;2&#12289;&#38468;&#20214;3&#65289;&#20250;&#26124;&#21439;2022&#24180;&#24180;&#32456;&#32479;&#31609;&#25972;&#21512;&#36130;&#25919;&#28041;&#20892;&#36164;&#37329;&#39033;&#30446;&#34920;&#65288;&#21453;&#39304;&#20108;&#31295;&#65289;11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会昌县2022年年终统筹整合财政涉农资金"/>
      <sheetName val="附件2会昌县2022年年终统筹整合财政涉农资金项目表  "/>
      <sheetName val="数据源"/>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会昌县2023年统筹整合财政涉农资金台账 (2)"/>
      <sheetName val="附件1会昌县2023年统筹整合财政涉农资金台账 (定稿)"/>
      <sheetName val="附件3项目明细表 "/>
      <sheetName val="附件2项目汇总表"/>
      <sheetName val="数据源，勿动！"/>
      <sheetName val="Sheet1"/>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1" name="产业发展_40" displayName="产业发展_40" ref="A1:H6" totalsRowShown="0">
  <tableColumns count="8">
    <tableColumn id="1" name="产业发展" dataDxfId="0"/>
    <tableColumn id="2" name="就业项目" dataDxfId="1"/>
    <tableColumn id="3" name="乡村建设行动" dataDxfId="2"/>
    <tableColumn id="4" name="易地搬迁后扶" dataDxfId="3"/>
    <tableColumn id="5" name="巩固三保障成果" dataDxfId="4"/>
    <tableColumn id="6" name="乡村治理和精神文明建设" dataDxfId="5"/>
    <tableColumn id="7" name="项目管理费" dataDxfId="6"/>
    <tableColumn id="8" name="其他" dataDxfId="7"/>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9"/>
  <sheetViews>
    <sheetView zoomScale="82" zoomScaleNormal="82" topLeftCell="B1" workbookViewId="0">
      <pane ySplit="6" topLeftCell="A183" activePane="bottomLeft" state="frozen"/>
      <selection/>
      <selection pane="bottomLeft" activeCell="AL198" sqref="AL6:AL496"/>
    </sheetView>
  </sheetViews>
  <sheetFormatPr defaultColWidth="8.62962962962963" defaultRowHeight="15.6"/>
  <cols>
    <col min="1" max="1" width="8.77777777777778" style="47" customWidth="1"/>
    <col min="2" max="2" width="14.8796296296296" style="47" customWidth="1"/>
    <col min="3" max="3" width="19.6296296296296" style="47" customWidth="1"/>
    <col min="4" max="4" width="19.8796296296296" style="47" customWidth="1"/>
    <col min="5" max="5" width="10.5" style="48" customWidth="1"/>
    <col min="6" max="6" width="11.25" style="49" customWidth="1"/>
    <col min="7" max="7" width="6.5" style="47" hidden="1" customWidth="1"/>
    <col min="8" max="8" width="5.87962962962963" style="47" hidden="1" customWidth="1"/>
    <col min="9" max="9" width="10.75" style="50" customWidth="1"/>
    <col min="10" max="10" width="10.3796296296296" style="50" customWidth="1"/>
    <col min="11" max="11" width="8.5" style="50" customWidth="1"/>
    <col min="12" max="12" width="8.62962962962963" style="50" customWidth="1"/>
    <col min="13" max="13" width="7.5" style="50" customWidth="1"/>
    <col min="14" max="14" width="18.1296296296296" style="49" customWidth="1"/>
    <col min="15" max="15" width="43.1296296296296" style="49" customWidth="1"/>
    <col min="16" max="16" width="13.6296296296296" style="50" customWidth="1"/>
    <col min="17" max="17" width="15.1296296296296" style="47" customWidth="1"/>
    <col min="18" max="18" width="19.8796296296296" style="47" customWidth="1"/>
    <col min="19" max="16384" width="8.62962962962963" style="51"/>
  </cols>
  <sheetData>
    <row r="1" ht="21" customHeight="1" spans="1:18">
      <c r="A1" s="16" t="s">
        <v>0</v>
      </c>
      <c r="B1" s="16"/>
      <c r="C1" s="52"/>
      <c r="D1" s="53"/>
      <c r="E1" s="53"/>
      <c r="F1" s="54"/>
      <c r="G1" s="53"/>
      <c r="H1" s="53"/>
      <c r="I1" s="63"/>
      <c r="J1" s="63"/>
      <c r="K1" s="63"/>
      <c r="L1" s="63"/>
      <c r="M1" s="63"/>
      <c r="N1" s="54"/>
      <c r="O1" s="54"/>
      <c r="P1" s="63"/>
      <c r="Q1" s="53"/>
      <c r="R1" s="53"/>
    </row>
    <row r="2" ht="29.1" customHeight="1" spans="1:18">
      <c r="A2" s="55" t="s">
        <v>1</v>
      </c>
      <c r="B2" s="55"/>
      <c r="C2" s="55"/>
      <c r="D2" s="55"/>
      <c r="E2" s="55"/>
      <c r="F2" s="55"/>
      <c r="G2" s="55"/>
      <c r="H2" s="55"/>
      <c r="I2" s="64"/>
      <c r="J2" s="64"/>
      <c r="K2" s="64"/>
      <c r="L2" s="64"/>
      <c r="M2" s="64"/>
      <c r="N2" s="55"/>
      <c r="O2" s="55"/>
      <c r="P2" s="64"/>
      <c r="Q2" s="55"/>
      <c r="R2" s="55"/>
    </row>
    <row r="3" s="44" customFormat="1" ht="17.1" customHeight="1" spans="1:18">
      <c r="A3" s="56" t="s">
        <v>2</v>
      </c>
      <c r="B3" s="56"/>
      <c r="C3" s="56"/>
      <c r="D3" s="56"/>
      <c r="E3" s="56"/>
      <c r="F3" s="56"/>
      <c r="G3" s="56"/>
      <c r="H3" s="56"/>
      <c r="I3" s="56"/>
      <c r="J3" s="56"/>
      <c r="K3" s="56"/>
      <c r="L3" s="56"/>
      <c r="M3" s="56"/>
      <c r="N3" s="56"/>
      <c r="O3" s="65"/>
      <c r="P3" s="56"/>
      <c r="Q3" s="56"/>
      <c r="R3" s="56"/>
    </row>
    <row r="4" s="45" customFormat="1" ht="20.1" customHeight="1" spans="1:18">
      <c r="A4" s="57" t="s">
        <v>3</v>
      </c>
      <c r="B4" s="57"/>
      <c r="C4" s="57"/>
      <c r="D4" s="57"/>
      <c r="E4" s="57"/>
      <c r="F4" s="57"/>
      <c r="G4" s="57"/>
      <c r="H4" s="57"/>
      <c r="I4" s="66" t="s">
        <v>4</v>
      </c>
      <c r="J4" s="66"/>
      <c r="K4" s="66"/>
      <c r="L4" s="66"/>
      <c r="M4" s="66"/>
      <c r="N4" s="67" t="s">
        <v>5</v>
      </c>
      <c r="O4" s="67"/>
      <c r="P4" s="66"/>
      <c r="Q4" s="67"/>
      <c r="R4" s="67"/>
    </row>
    <row r="5" s="45" customFormat="1" ht="18.6" customHeight="1" spans="1:18">
      <c r="A5" s="58" t="s">
        <v>6</v>
      </c>
      <c r="B5" s="57" t="s">
        <v>7</v>
      </c>
      <c r="C5" s="57" t="s">
        <v>8</v>
      </c>
      <c r="D5" s="57" t="s">
        <v>9</v>
      </c>
      <c r="E5" s="57" t="s">
        <v>10</v>
      </c>
      <c r="F5" s="57" t="s">
        <v>11</v>
      </c>
      <c r="G5" s="58" t="s">
        <v>12</v>
      </c>
      <c r="H5" s="58" t="s">
        <v>13</v>
      </c>
      <c r="I5" s="66"/>
      <c r="J5" s="66"/>
      <c r="K5" s="66"/>
      <c r="L5" s="66"/>
      <c r="M5" s="66"/>
      <c r="N5" s="57" t="s">
        <v>14</v>
      </c>
      <c r="O5" s="57" t="s">
        <v>15</v>
      </c>
      <c r="P5" s="66" t="s">
        <v>16</v>
      </c>
      <c r="Q5" s="57" t="s">
        <v>17</v>
      </c>
      <c r="R5" s="57" t="s">
        <v>18</v>
      </c>
    </row>
    <row r="6" s="45" customFormat="1" ht="24" customHeight="1" spans="1:18">
      <c r="A6" s="58"/>
      <c r="B6" s="57"/>
      <c r="C6" s="57"/>
      <c r="D6" s="57"/>
      <c r="E6" s="57"/>
      <c r="F6" s="57"/>
      <c r="G6" s="58"/>
      <c r="H6" s="58"/>
      <c r="I6" s="66" t="s">
        <v>19</v>
      </c>
      <c r="J6" s="66" t="s">
        <v>20</v>
      </c>
      <c r="K6" s="66" t="s">
        <v>21</v>
      </c>
      <c r="L6" s="66" t="s">
        <v>22</v>
      </c>
      <c r="M6" s="66" t="s">
        <v>23</v>
      </c>
      <c r="N6" s="57"/>
      <c r="O6" s="57"/>
      <c r="P6" s="66"/>
      <c r="Q6" s="57"/>
      <c r="R6" s="57"/>
    </row>
    <row r="7" s="46" customFormat="1" ht="29" customHeight="1" spans="1:18">
      <c r="A7" s="59" t="s">
        <v>19</v>
      </c>
      <c r="B7" s="59"/>
      <c r="C7" s="59"/>
      <c r="D7" s="59"/>
      <c r="E7" s="59"/>
      <c r="F7" s="60">
        <f>SUM(F8:F259)</f>
        <v>25699.245</v>
      </c>
      <c r="G7" s="60">
        <f t="shared" ref="G7:M7" si="0">SUM(G8:G259)</f>
        <v>0</v>
      </c>
      <c r="H7" s="60">
        <f t="shared" si="0"/>
        <v>0</v>
      </c>
      <c r="I7" s="60">
        <f t="shared" si="0"/>
        <v>25699.245</v>
      </c>
      <c r="J7" s="60">
        <f t="shared" si="0"/>
        <v>10713.875</v>
      </c>
      <c r="K7" s="60">
        <f t="shared" si="0"/>
        <v>9264</v>
      </c>
      <c r="L7" s="60">
        <f t="shared" si="0"/>
        <v>2409.37</v>
      </c>
      <c r="M7" s="60">
        <f t="shared" si="0"/>
        <v>3312</v>
      </c>
      <c r="N7" s="68"/>
      <c r="O7" s="68"/>
      <c r="P7" s="60" t="e">
        <f>SUM(P8:P259)</f>
        <v>#REF!</v>
      </c>
      <c r="Q7" s="68"/>
      <c r="R7" s="68"/>
    </row>
    <row r="8" ht="28.8" spans="2:18">
      <c r="B8" s="61"/>
      <c r="C8" s="61" t="s">
        <v>24</v>
      </c>
      <c r="D8" s="62" t="s">
        <v>25</v>
      </c>
      <c r="E8" s="61" t="s">
        <v>26</v>
      </c>
      <c r="F8" s="61">
        <v>9191</v>
      </c>
      <c r="G8" s="62"/>
      <c r="H8" s="62"/>
      <c r="I8" s="61">
        <v>9191</v>
      </c>
      <c r="J8" s="61">
        <v>9191</v>
      </c>
      <c r="K8" s="61"/>
      <c r="L8" s="61"/>
      <c r="M8" s="61"/>
      <c r="N8" s="69" t="s">
        <v>27</v>
      </c>
      <c r="O8" s="70" t="s">
        <v>28</v>
      </c>
      <c r="P8" s="71" t="e">
        <f>SUMIFS(#REF!,#REF!,D8,#REF!,O8)</f>
        <v>#REF!</v>
      </c>
      <c r="Q8" s="41" t="s">
        <v>29</v>
      </c>
      <c r="R8" s="41"/>
    </row>
    <row r="9" ht="28.8" spans="2:18">
      <c r="B9" s="61"/>
      <c r="C9" s="61"/>
      <c r="D9" s="62" t="s">
        <v>25</v>
      </c>
      <c r="E9" s="61" t="s">
        <v>26</v>
      </c>
      <c r="F9" s="61"/>
      <c r="G9" s="62"/>
      <c r="H9" s="62"/>
      <c r="I9" s="61"/>
      <c r="J9" s="61"/>
      <c r="K9" s="61"/>
      <c r="L9" s="61"/>
      <c r="M9" s="61"/>
      <c r="N9" s="69" t="s">
        <v>27</v>
      </c>
      <c r="O9" s="70" t="s">
        <v>30</v>
      </c>
      <c r="P9" s="71" t="e">
        <f>SUMIFS(#REF!,#REF!,D9,#REF!,O9)</f>
        <v>#REF!</v>
      </c>
      <c r="Q9" s="41" t="s">
        <v>29</v>
      </c>
      <c r="R9" s="41"/>
    </row>
    <row r="10" ht="28.8" spans="2:18">
      <c r="B10" s="61"/>
      <c r="C10" s="61"/>
      <c r="D10" s="62" t="s">
        <v>25</v>
      </c>
      <c r="E10" s="61" t="s">
        <v>26</v>
      </c>
      <c r="F10" s="61"/>
      <c r="G10" s="62"/>
      <c r="H10" s="62"/>
      <c r="I10" s="61"/>
      <c r="J10" s="61"/>
      <c r="K10" s="61"/>
      <c r="L10" s="61"/>
      <c r="M10" s="61"/>
      <c r="N10" s="69" t="s">
        <v>27</v>
      </c>
      <c r="O10" s="70" t="s">
        <v>31</v>
      </c>
      <c r="P10" s="71" t="e">
        <f>SUMIFS(#REF!,#REF!,D10,#REF!,O10)</f>
        <v>#REF!</v>
      </c>
      <c r="Q10" s="41"/>
      <c r="R10" s="41"/>
    </row>
    <row r="11" ht="28.8" spans="2:18">
      <c r="B11" s="61"/>
      <c r="C11" s="61"/>
      <c r="D11" s="62" t="s">
        <v>25</v>
      </c>
      <c r="E11" s="61" t="s">
        <v>26</v>
      </c>
      <c r="F11" s="61"/>
      <c r="G11" s="62"/>
      <c r="H11" s="62"/>
      <c r="I11" s="61"/>
      <c r="J11" s="61"/>
      <c r="K11" s="61"/>
      <c r="L11" s="61"/>
      <c r="M11" s="61"/>
      <c r="N11" s="69" t="s">
        <v>27</v>
      </c>
      <c r="O11" s="70" t="s">
        <v>32</v>
      </c>
      <c r="P11" s="71" t="e">
        <f>SUMIFS(#REF!,#REF!,D11,#REF!,O11)</f>
        <v>#REF!</v>
      </c>
      <c r="Q11" s="41" t="s">
        <v>33</v>
      </c>
      <c r="R11" s="41"/>
    </row>
    <row r="12" ht="28.8" spans="2:18">
      <c r="B12" s="61"/>
      <c r="C12" s="61"/>
      <c r="D12" s="62" t="s">
        <v>25</v>
      </c>
      <c r="E12" s="61" t="s">
        <v>26</v>
      </c>
      <c r="F12" s="61"/>
      <c r="G12" s="62"/>
      <c r="H12" s="62"/>
      <c r="I12" s="61"/>
      <c r="J12" s="61"/>
      <c r="K12" s="61"/>
      <c r="L12" s="61"/>
      <c r="M12" s="61"/>
      <c r="N12" s="69" t="s">
        <v>27</v>
      </c>
      <c r="O12" s="70" t="s">
        <v>34</v>
      </c>
      <c r="P12" s="71" t="e">
        <f>SUMIFS(#REF!,#REF!,D12,#REF!,O12)</f>
        <v>#REF!</v>
      </c>
      <c r="Q12" s="41" t="s">
        <v>29</v>
      </c>
      <c r="R12" s="41"/>
    </row>
    <row r="13" ht="28.8" spans="2:18">
      <c r="B13" s="61"/>
      <c r="C13" s="61"/>
      <c r="D13" s="62" t="s">
        <v>25</v>
      </c>
      <c r="E13" s="61" t="s">
        <v>26</v>
      </c>
      <c r="F13" s="61"/>
      <c r="G13" s="62"/>
      <c r="H13" s="62"/>
      <c r="I13" s="61"/>
      <c r="J13" s="61"/>
      <c r="K13" s="61"/>
      <c r="L13" s="61"/>
      <c r="M13" s="61"/>
      <c r="N13" s="69" t="s">
        <v>27</v>
      </c>
      <c r="O13" s="70" t="s">
        <v>35</v>
      </c>
      <c r="P13" s="71" t="e">
        <f>SUMIFS(#REF!,#REF!,D13,#REF!,O13)</f>
        <v>#REF!</v>
      </c>
      <c r="Q13" s="41" t="s">
        <v>29</v>
      </c>
      <c r="R13" s="41"/>
    </row>
    <row r="14" ht="28.8" spans="2:18">
      <c r="B14" s="61"/>
      <c r="C14" s="61"/>
      <c r="D14" s="62" t="s">
        <v>25</v>
      </c>
      <c r="E14" s="61" t="s">
        <v>26</v>
      </c>
      <c r="F14" s="61"/>
      <c r="G14" s="62"/>
      <c r="H14" s="62"/>
      <c r="I14" s="61"/>
      <c r="J14" s="61"/>
      <c r="K14" s="61"/>
      <c r="L14" s="61"/>
      <c r="M14" s="61"/>
      <c r="N14" s="69" t="s">
        <v>27</v>
      </c>
      <c r="O14" s="70" t="s">
        <v>36</v>
      </c>
      <c r="P14" s="71" t="e">
        <f>SUMIFS(#REF!,#REF!,D14,#REF!,O14)</f>
        <v>#REF!</v>
      </c>
      <c r="Q14" s="41" t="s">
        <v>29</v>
      </c>
      <c r="R14" s="41"/>
    </row>
    <row r="15" ht="28.8" spans="2:18">
      <c r="B15" s="61"/>
      <c r="C15" s="61"/>
      <c r="D15" s="62" t="s">
        <v>25</v>
      </c>
      <c r="E15" s="61" t="s">
        <v>26</v>
      </c>
      <c r="F15" s="61"/>
      <c r="G15" s="62"/>
      <c r="H15" s="62"/>
      <c r="I15" s="61"/>
      <c r="J15" s="61"/>
      <c r="K15" s="61"/>
      <c r="L15" s="61"/>
      <c r="M15" s="61"/>
      <c r="N15" s="69" t="s">
        <v>27</v>
      </c>
      <c r="O15" s="70" t="s">
        <v>37</v>
      </c>
      <c r="P15" s="71" t="e">
        <f>SUMIFS(#REF!,#REF!,D15,#REF!,O15)</f>
        <v>#REF!</v>
      </c>
      <c r="Q15" s="41"/>
      <c r="R15" s="41"/>
    </row>
    <row r="16" ht="28.8" spans="2:18">
      <c r="B16" s="61"/>
      <c r="C16" s="61"/>
      <c r="D16" s="62" t="s">
        <v>25</v>
      </c>
      <c r="E16" s="61" t="s">
        <v>26</v>
      </c>
      <c r="F16" s="61"/>
      <c r="G16" s="62"/>
      <c r="H16" s="62"/>
      <c r="I16" s="61"/>
      <c r="J16" s="61"/>
      <c r="K16" s="61"/>
      <c r="L16" s="61"/>
      <c r="M16" s="61"/>
      <c r="N16" s="69" t="s">
        <v>27</v>
      </c>
      <c r="O16" s="70" t="s">
        <v>38</v>
      </c>
      <c r="P16" s="71" t="e">
        <f>SUMIFS(#REF!,#REF!,D16,#REF!,O16)</f>
        <v>#REF!</v>
      </c>
      <c r="Q16" s="41"/>
      <c r="R16" s="41"/>
    </row>
    <row r="17" ht="28.8" spans="2:18">
      <c r="B17" s="61"/>
      <c r="C17" s="61"/>
      <c r="D17" s="62" t="s">
        <v>25</v>
      </c>
      <c r="E17" s="61" t="s">
        <v>26</v>
      </c>
      <c r="F17" s="61"/>
      <c r="G17" s="62"/>
      <c r="H17" s="62"/>
      <c r="I17" s="61"/>
      <c r="J17" s="61"/>
      <c r="K17" s="61"/>
      <c r="L17" s="61"/>
      <c r="M17" s="61"/>
      <c r="N17" s="69" t="s">
        <v>27</v>
      </c>
      <c r="O17" s="70" t="s">
        <v>39</v>
      </c>
      <c r="P17" s="71" t="e">
        <f>SUMIFS(#REF!,#REF!,D17,#REF!,O17)</f>
        <v>#REF!</v>
      </c>
      <c r="Q17" s="41" t="s">
        <v>26</v>
      </c>
      <c r="R17" s="41"/>
    </row>
    <row r="18" ht="28.8" spans="2:18">
      <c r="B18" s="61"/>
      <c r="C18" s="61"/>
      <c r="D18" s="62" t="s">
        <v>25</v>
      </c>
      <c r="E18" s="61" t="s">
        <v>26</v>
      </c>
      <c r="F18" s="61"/>
      <c r="G18" s="62"/>
      <c r="H18" s="62"/>
      <c r="I18" s="61"/>
      <c r="J18" s="61"/>
      <c r="K18" s="61"/>
      <c r="L18" s="61"/>
      <c r="M18" s="61"/>
      <c r="N18" s="69" t="s">
        <v>27</v>
      </c>
      <c r="O18" s="70" t="s">
        <v>40</v>
      </c>
      <c r="P18" s="71" t="e">
        <f>SUMIFS(#REF!,#REF!,D18,#REF!,O18)</f>
        <v>#REF!</v>
      </c>
      <c r="Q18" s="41" t="s">
        <v>29</v>
      </c>
      <c r="R18" s="41"/>
    </row>
    <row r="19" ht="28.8" spans="2:18">
      <c r="B19" s="61"/>
      <c r="C19" s="61"/>
      <c r="D19" s="62" t="s">
        <v>25</v>
      </c>
      <c r="E19" s="61" t="s">
        <v>26</v>
      </c>
      <c r="F19" s="61"/>
      <c r="G19" s="62"/>
      <c r="H19" s="62"/>
      <c r="I19" s="61"/>
      <c r="J19" s="61"/>
      <c r="K19" s="61"/>
      <c r="L19" s="61"/>
      <c r="M19" s="61"/>
      <c r="N19" s="69" t="s">
        <v>27</v>
      </c>
      <c r="O19" s="70" t="s">
        <v>41</v>
      </c>
      <c r="P19" s="71" t="e">
        <f>SUMIFS(#REF!,#REF!,D19,#REF!,O19)</f>
        <v>#REF!</v>
      </c>
      <c r="Q19" s="41" t="s">
        <v>29</v>
      </c>
      <c r="R19" s="41"/>
    </row>
    <row r="20" ht="28.8" spans="2:18">
      <c r="B20" s="61"/>
      <c r="C20" s="61"/>
      <c r="D20" s="62" t="s">
        <v>25</v>
      </c>
      <c r="E20" s="61" t="s">
        <v>26</v>
      </c>
      <c r="F20" s="61"/>
      <c r="G20" s="62"/>
      <c r="H20" s="62"/>
      <c r="I20" s="61"/>
      <c r="J20" s="61"/>
      <c r="K20" s="61"/>
      <c r="L20" s="61"/>
      <c r="M20" s="61"/>
      <c r="N20" s="69" t="s">
        <v>27</v>
      </c>
      <c r="O20" s="70" t="s">
        <v>42</v>
      </c>
      <c r="P20" s="71" t="e">
        <f>SUMIFS(#REF!,#REF!,D20,#REF!,O20)</f>
        <v>#REF!</v>
      </c>
      <c r="Q20" s="41"/>
      <c r="R20" s="41"/>
    </row>
    <row r="21" ht="28.8" spans="2:18">
      <c r="B21" s="61"/>
      <c r="C21" s="61"/>
      <c r="D21" s="62" t="s">
        <v>25</v>
      </c>
      <c r="E21" s="61" t="s">
        <v>26</v>
      </c>
      <c r="F21" s="61"/>
      <c r="G21" s="62"/>
      <c r="H21" s="62"/>
      <c r="I21" s="61"/>
      <c r="J21" s="61"/>
      <c r="K21" s="61"/>
      <c r="L21" s="61"/>
      <c r="M21" s="61"/>
      <c r="N21" s="69" t="s">
        <v>27</v>
      </c>
      <c r="O21" s="70" t="s">
        <v>43</v>
      </c>
      <c r="P21" s="71" t="e">
        <f>SUMIFS(#REF!,#REF!,D21,#REF!,O21)</f>
        <v>#REF!</v>
      </c>
      <c r="Q21" s="41" t="s">
        <v>29</v>
      </c>
      <c r="R21" s="41"/>
    </row>
    <row r="22" ht="28.8" spans="2:18">
      <c r="B22" s="61"/>
      <c r="C22" s="61"/>
      <c r="D22" s="62" t="s">
        <v>25</v>
      </c>
      <c r="E22" s="61" t="s">
        <v>26</v>
      </c>
      <c r="F22" s="61"/>
      <c r="G22" s="62"/>
      <c r="H22" s="62"/>
      <c r="I22" s="61"/>
      <c r="J22" s="61"/>
      <c r="K22" s="61"/>
      <c r="L22" s="61"/>
      <c r="M22" s="61"/>
      <c r="N22" s="69" t="s">
        <v>44</v>
      </c>
      <c r="O22" s="70" t="s">
        <v>45</v>
      </c>
      <c r="P22" s="71" t="e">
        <f>SUMIFS(#REF!,#REF!,D22,#REF!,O22)</f>
        <v>#REF!</v>
      </c>
      <c r="Q22" s="41" t="s">
        <v>46</v>
      </c>
      <c r="R22" s="41"/>
    </row>
    <row r="23" ht="28.8" spans="2:18">
      <c r="B23" s="61"/>
      <c r="C23" s="61"/>
      <c r="D23" s="62" t="s">
        <v>25</v>
      </c>
      <c r="E23" s="61" t="s">
        <v>26</v>
      </c>
      <c r="F23" s="61"/>
      <c r="G23" s="62"/>
      <c r="H23" s="62"/>
      <c r="I23" s="61"/>
      <c r="J23" s="61"/>
      <c r="K23" s="61"/>
      <c r="L23" s="61"/>
      <c r="M23" s="61"/>
      <c r="N23" s="69" t="s">
        <v>44</v>
      </c>
      <c r="O23" s="70" t="s">
        <v>47</v>
      </c>
      <c r="P23" s="71" t="e">
        <f>SUMIFS(#REF!,#REF!,D23,#REF!,O23)</f>
        <v>#REF!</v>
      </c>
      <c r="Q23" s="41" t="s">
        <v>26</v>
      </c>
      <c r="R23" s="41"/>
    </row>
    <row r="24" ht="28.8" spans="2:18">
      <c r="B24" s="61"/>
      <c r="C24" s="61"/>
      <c r="D24" s="62" t="s">
        <v>25</v>
      </c>
      <c r="E24" s="61" t="s">
        <v>26</v>
      </c>
      <c r="F24" s="61"/>
      <c r="G24" s="62"/>
      <c r="H24" s="62"/>
      <c r="I24" s="61"/>
      <c r="J24" s="61"/>
      <c r="K24" s="61"/>
      <c r="L24" s="61"/>
      <c r="M24" s="61"/>
      <c r="N24" s="41" t="s">
        <v>48</v>
      </c>
      <c r="O24" s="41" t="s">
        <v>49</v>
      </c>
      <c r="P24" s="71" t="e">
        <f>SUMIFS(#REF!,#REF!,D24,#REF!,O24)</f>
        <v>#REF!</v>
      </c>
      <c r="Q24" s="41"/>
      <c r="R24" s="41"/>
    </row>
    <row r="25" ht="28.8" spans="2:18">
      <c r="B25" s="61"/>
      <c r="C25" s="61"/>
      <c r="D25" s="62" t="s">
        <v>25</v>
      </c>
      <c r="E25" s="61" t="s">
        <v>26</v>
      </c>
      <c r="F25" s="61"/>
      <c r="G25" s="62"/>
      <c r="H25" s="62"/>
      <c r="I25" s="61"/>
      <c r="J25" s="61"/>
      <c r="K25" s="61"/>
      <c r="L25" s="61"/>
      <c r="M25" s="61"/>
      <c r="N25" s="69" t="s">
        <v>50</v>
      </c>
      <c r="O25" s="70" t="s">
        <v>51</v>
      </c>
      <c r="P25" s="71" t="e">
        <f>SUMIFS(#REF!,#REF!,D25,#REF!,O25)</f>
        <v>#REF!</v>
      </c>
      <c r="Q25" s="41" t="s">
        <v>29</v>
      </c>
      <c r="R25" s="22"/>
    </row>
    <row r="26" ht="28.8" spans="2:18">
      <c r="B26" s="61"/>
      <c r="C26" s="61"/>
      <c r="D26" s="62" t="s">
        <v>25</v>
      </c>
      <c r="E26" s="61" t="s">
        <v>26</v>
      </c>
      <c r="F26" s="61"/>
      <c r="G26" s="62"/>
      <c r="H26" s="62"/>
      <c r="I26" s="61"/>
      <c r="J26" s="61"/>
      <c r="K26" s="61"/>
      <c r="L26" s="61"/>
      <c r="M26" s="61"/>
      <c r="N26" s="69" t="s">
        <v>50</v>
      </c>
      <c r="O26" s="70" t="s">
        <v>52</v>
      </c>
      <c r="P26" s="71">
        <v>42</v>
      </c>
      <c r="Q26" s="22" t="s">
        <v>53</v>
      </c>
      <c r="R26" s="22"/>
    </row>
    <row r="27" ht="17.4" spans="2:18">
      <c r="B27" s="61"/>
      <c r="C27" s="61"/>
      <c r="D27" s="62"/>
      <c r="E27" s="61"/>
      <c r="F27" s="61"/>
      <c r="G27" s="62"/>
      <c r="H27" s="62"/>
      <c r="I27" s="61"/>
      <c r="J27" s="61"/>
      <c r="K27" s="61"/>
      <c r="L27" s="61"/>
      <c r="M27" s="61"/>
      <c r="N27" s="69" t="s">
        <v>50</v>
      </c>
      <c r="O27" s="70" t="s">
        <v>52</v>
      </c>
      <c r="P27" s="71">
        <v>195</v>
      </c>
      <c r="Q27" s="22" t="s">
        <v>33</v>
      </c>
      <c r="R27" s="22"/>
    </row>
    <row r="28" ht="28.8" spans="2:18">
      <c r="B28" s="61"/>
      <c r="C28" s="61"/>
      <c r="D28" s="62" t="s">
        <v>25</v>
      </c>
      <c r="E28" s="61" t="s">
        <v>26</v>
      </c>
      <c r="F28" s="61"/>
      <c r="G28" s="62"/>
      <c r="H28" s="62"/>
      <c r="I28" s="61"/>
      <c r="J28" s="61"/>
      <c r="K28" s="61"/>
      <c r="L28" s="61"/>
      <c r="M28" s="61"/>
      <c r="N28" s="69" t="s">
        <v>50</v>
      </c>
      <c r="O28" s="70" t="s">
        <v>54</v>
      </c>
      <c r="P28" s="71" t="e">
        <f>SUMIFS(#REF!,#REF!,D28,#REF!,O28)</f>
        <v>#REF!</v>
      </c>
      <c r="Q28" s="41" t="s">
        <v>55</v>
      </c>
      <c r="R28" s="41"/>
    </row>
    <row r="29" ht="28.8" spans="2:18">
      <c r="B29" s="61"/>
      <c r="C29" s="61"/>
      <c r="D29" s="62" t="s">
        <v>25</v>
      </c>
      <c r="E29" s="61" t="s">
        <v>26</v>
      </c>
      <c r="F29" s="61"/>
      <c r="G29" s="62"/>
      <c r="H29" s="62"/>
      <c r="I29" s="61"/>
      <c r="J29" s="61"/>
      <c r="K29" s="61"/>
      <c r="L29" s="61"/>
      <c r="M29" s="61"/>
      <c r="N29" s="69" t="s">
        <v>50</v>
      </c>
      <c r="O29" s="70" t="s">
        <v>56</v>
      </c>
      <c r="P29" s="71" t="e">
        <f>SUMIFS(#REF!,#REF!,D29,#REF!,O29)</f>
        <v>#REF!</v>
      </c>
      <c r="Q29" s="41"/>
      <c r="R29" s="41"/>
    </row>
    <row r="30" ht="28.8" spans="2:18">
      <c r="B30" s="61"/>
      <c r="C30" s="61"/>
      <c r="D30" s="62" t="s">
        <v>25</v>
      </c>
      <c r="E30" s="61" t="s">
        <v>26</v>
      </c>
      <c r="F30" s="61"/>
      <c r="G30" s="62"/>
      <c r="H30" s="62"/>
      <c r="I30" s="61"/>
      <c r="J30" s="61"/>
      <c r="K30" s="61"/>
      <c r="L30" s="61"/>
      <c r="M30" s="61"/>
      <c r="N30" s="69" t="s">
        <v>50</v>
      </c>
      <c r="O30" s="70" t="s">
        <v>57</v>
      </c>
      <c r="P30" s="71" t="e">
        <f>SUMIFS(#REF!,#REF!,D30,#REF!,O30)</f>
        <v>#REF!</v>
      </c>
      <c r="Q30" s="41"/>
      <c r="R30" s="41"/>
    </row>
    <row r="31" ht="28.8" spans="2:18">
      <c r="B31" s="61"/>
      <c r="C31" s="61"/>
      <c r="D31" s="62" t="s">
        <v>25</v>
      </c>
      <c r="E31" s="61" t="s">
        <v>26</v>
      </c>
      <c r="F31" s="61"/>
      <c r="G31" s="62"/>
      <c r="H31" s="62"/>
      <c r="I31" s="61"/>
      <c r="J31" s="61"/>
      <c r="K31" s="61"/>
      <c r="L31" s="61"/>
      <c r="M31" s="61"/>
      <c r="N31" s="69" t="s">
        <v>50</v>
      </c>
      <c r="O31" s="70" t="s">
        <v>58</v>
      </c>
      <c r="P31" s="71" t="e">
        <f>SUMIFS(#REF!,#REF!,D31,#REF!,O31)</f>
        <v>#REF!</v>
      </c>
      <c r="Q31" s="41" t="s">
        <v>29</v>
      </c>
      <c r="R31" s="41"/>
    </row>
    <row r="32" ht="28.8" spans="2:18">
      <c r="B32" s="61"/>
      <c r="C32" s="61"/>
      <c r="D32" s="62" t="s">
        <v>25</v>
      </c>
      <c r="E32" s="61" t="s">
        <v>26</v>
      </c>
      <c r="F32" s="61"/>
      <c r="G32" s="62"/>
      <c r="H32" s="62"/>
      <c r="I32" s="61"/>
      <c r="J32" s="61"/>
      <c r="K32" s="61"/>
      <c r="L32" s="61"/>
      <c r="M32" s="61"/>
      <c r="N32" s="22" t="s">
        <v>59</v>
      </c>
      <c r="O32" s="22" t="s">
        <v>60</v>
      </c>
      <c r="P32" s="71" t="e">
        <f>SUMIFS(#REF!,#REF!,D32,#REF!,O32)</f>
        <v>#REF!</v>
      </c>
      <c r="Q32" s="41"/>
      <c r="R32" s="41"/>
    </row>
    <row r="33" ht="28.8" spans="2:18">
      <c r="B33" s="61"/>
      <c r="C33" s="61"/>
      <c r="D33" s="62" t="s">
        <v>25</v>
      </c>
      <c r="E33" s="61" t="s">
        <v>26</v>
      </c>
      <c r="F33" s="61"/>
      <c r="G33" s="62"/>
      <c r="H33" s="62"/>
      <c r="I33" s="61"/>
      <c r="J33" s="61"/>
      <c r="K33" s="61"/>
      <c r="L33" s="61"/>
      <c r="M33" s="61"/>
      <c r="N33" s="22" t="s">
        <v>59</v>
      </c>
      <c r="O33" s="22" t="s">
        <v>57</v>
      </c>
      <c r="P33" s="71" t="e">
        <f>SUMIFS(#REF!,#REF!,D33,#REF!,O33)</f>
        <v>#REF!</v>
      </c>
      <c r="Q33" s="41"/>
      <c r="R33" s="41"/>
    </row>
    <row r="34" ht="28.8" spans="2:18">
      <c r="B34" s="61"/>
      <c r="C34" s="61" t="s">
        <v>61</v>
      </c>
      <c r="D34" s="62" t="s">
        <v>62</v>
      </c>
      <c r="E34" s="61" t="s">
        <v>26</v>
      </c>
      <c r="F34" s="61">
        <v>359</v>
      </c>
      <c r="G34" s="62"/>
      <c r="H34" s="62"/>
      <c r="I34" s="61">
        <v>359</v>
      </c>
      <c r="J34" s="61"/>
      <c r="K34" s="61">
        <v>359</v>
      </c>
      <c r="L34" s="61"/>
      <c r="M34" s="61"/>
      <c r="N34" s="69" t="s">
        <v>27</v>
      </c>
      <c r="O34" s="70" t="s">
        <v>28</v>
      </c>
      <c r="P34" s="71" t="e">
        <f>SUMIFS(#REF!,#REF!,D34,#REF!,O34)</f>
        <v>#REF!</v>
      </c>
      <c r="Q34" s="41" t="s">
        <v>29</v>
      </c>
      <c r="R34" s="41"/>
    </row>
    <row r="35" ht="28.8" spans="2:18">
      <c r="B35" s="61"/>
      <c r="C35" s="61"/>
      <c r="D35" s="62" t="s">
        <v>62</v>
      </c>
      <c r="E35" s="61" t="s">
        <v>26</v>
      </c>
      <c r="F35" s="61"/>
      <c r="G35" s="62"/>
      <c r="H35" s="62"/>
      <c r="I35" s="61"/>
      <c r="J35" s="61"/>
      <c r="K35" s="61"/>
      <c r="L35" s="61"/>
      <c r="M35" s="61"/>
      <c r="N35" s="69" t="s">
        <v>27</v>
      </c>
      <c r="O35" s="70" t="s">
        <v>30</v>
      </c>
      <c r="P35" s="71" t="e">
        <f>SUMIFS(#REF!,#REF!,D35,#REF!,O35)</f>
        <v>#REF!</v>
      </c>
      <c r="Q35" s="41" t="s">
        <v>29</v>
      </c>
      <c r="R35" s="41"/>
    </row>
    <row r="36" ht="28.8" spans="2:18">
      <c r="B36" s="61"/>
      <c r="C36" s="61"/>
      <c r="D36" s="62" t="s">
        <v>62</v>
      </c>
      <c r="E36" s="61" t="s">
        <v>26</v>
      </c>
      <c r="F36" s="61"/>
      <c r="G36" s="62"/>
      <c r="H36" s="62"/>
      <c r="I36" s="61"/>
      <c r="J36" s="61"/>
      <c r="K36" s="61"/>
      <c r="L36" s="61"/>
      <c r="M36" s="61"/>
      <c r="N36" s="69" t="s">
        <v>27</v>
      </c>
      <c r="O36" s="70" t="s">
        <v>31</v>
      </c>
      <c r="P36" s="71" t="e">
        <f>SUMIFS(#REF!,#REF!,D36,#REF!,O36)</f>
        <v>#REF!</v>
      </c>
      <c r="Q36" s="41"/>
      <c r="R36" s="41"/>
    </row>
    <row r="37" ht="28.8" spans="2:18">
      <c r="B37" s="61"/>
      <c r="C37" s="61"/>
      <c r="D37" s="62" t="s">
        <v>62</v>
      </c>
      <c r="E37" s="61" t="s">
        <v>26</v>
      </c>
      <c r="F37" s="61"/>
      <c r="G37" s="62"/>
      <c r="H37" s="62"/>
      <c r="I37" s="61"/>
      <c r="J37" s="61"/>
      <c r="K37" s="61"/>
      <c r="L37" s="61"/>
      <c r="M37" s="61"/>
      <c r="N37" s="69" t="s">
        <v>27</v>
      </c>
      <c r="O37" s="70" t="s">
        <v>32</v>
      </c>
      <c r="P37" s="71" t="e">
        <f>SUMIFS(#REF!,#REF!,D37,#REF!,O37)</f>
        <v>#REF!</v>
      </c>
      <c r="Q37" s="41"/>
      <c r="R37" s="41"/>
    </row>
    <row r="38" ht="28.8" spans="2:18">
      <c r="B38" s="61"/>
      <c r="C38" s="61"/>
      <c r="D38" s="62" t="s">
        <v>62</v>
      </c>
      <c r="E38" s="61" t="s">
        <v>26</v>
      </c>
      <c r="F38" s="61"/>
      <c r="G38" s="62"/>
      <c r="H38" s="62"/>
      <c r="I38" s="61"/>
      <c r="J38" s="61"/>
      <c r="K38" s="61"/>
      <c r="L38" s="61"/>
      <c r="M38" s="61"/>
      <c r="N38" s="69" t="s">
        <v>27</v>
      </c>
      <c r="O38" s="70" t="s">
        <v>34</v>
      </c>
      <c r="P38" s="71" t="e">
        <f>SUMIFS(#REF!,#REF!,D38,#REF!,O38)</f>
        <v>#REF!</v>
      </c>
      <c r="Q38" s="41" t="s">
        <v>29</v>
      </c>
      <c r="R38" s="41"/>
    </row>
    <row r="39" ht="28.8" spans="2:18">
      <c r="B39" s="61"/>
      <c r="C39" s="61"/>
      <c r="D39" s="62" t="s">
        <v>62</v>
      </c>
      <c r="E39" s="61" t="s">
        <v>26</v>
      </c>
      <c r="F39" s="61"/>
      <c r="G39" s="62"/>
      <c r="H39" s="62"/>
      <c r="I39" s="61"/>
      <c r="J39" s="61"/>
      <c r="K39" s="61"/>
      <c r="L39" s="61"/>
      <c r="M39" s="61"/>
      <c r="N39" s="69" t="s">
        <v>27</v>
      </c>
      <c r="O39" s="70" t="s">
        <v>35</v>
      </c>
      <c r="P39" s="71" t="e">
        <f>SUMIFS(#REF!,#REF!,D39,#REF!,O39)</f>
        <v>#REF!</v>
      </c>
      <c r="Q39" s="41" t="s">
        <v>29</v>
      </c>
      <c r="R39" s="41"/>
    </row>
    <row r="40" ht="28.8" spans="2:18">
      <c r="B40" s="61"/>
      <c r="C40" s="61"/>
      <c r="D40" s="62" t="s">
        <v>62</v>
      </c>
      <c r="E40" s="61" t="s">
        <v>26</v>
      </c>
      <c r="F40" s="61"/>
      <c r="G40" s="62"/>
      <c r="H40" s="62"/>
      <c r="I40" s="61"/>
      <c r="J40" s="61"/>
      <c r="K40" s="61"/>
      <c r="L40" s="61"/>
      <c r="M40" s="61"/>
      <c r="N40" s="69" t="s">
        <v>27</v>
      </c>
      <c r="O40" s="70" t="s">
        <v>36</v>
      </c>
      <c r="P40" s="71" t="e">
        <f>SUMIFS(#REF!,#REF!,D40,#REF!,O40)</f>
        <v>#REF!</v>
      </c>
      <c r="Q40" s="41"/>
      <c r="R40" s="41"/>
    </row>
    <row r="41" ht="28.8" spans="2:18">
      <c r="B41" s="61"/>
      <c r="C41" s="61"/>
      <c r="D41" s="62" t="s">
        <v>62</v>
      </c>
      <c r="E41" s="61" t="s">
        <v>26</v>
      </c>
      <c r="F41" s="61"/>
      <c r="G41" s="62"/>
      <c r="H41" s="62"/>
      <c r="I41" s="61"/>
      <c r="J41" s="61"/>
      <c r="K41" s="61"/>
      <c r="L41" s="61"/>
      <c r="M41" s="61"/>
      <c r="N41" s="69" t="s">
        <v>27</v>
      </c>
      <c r="O41" s="70" t="s">
        <v>37</v>
      </c>
      <c r="P41" s="71" t="e">
        <f>SUMIFS(#REF!,#REF!,D41,#REF!,O41)</f>
        <v>#REF!</v>
      </c>
      <c r="Q41" s="41"/>
      <c r="R41" s="41"/>
    </row>
    <row r="42" ht="28.8" spans="2:18">
      <c r="B42" s="61"/>
      <c r="C42" s="61"/>
      <c r="D42" s="62" t="s">
        <v>62</v>
      </c>
      <c r="E42" s="61" t="s">
        <v>26</v>
      </c>
      <c r="F42" s="61"/>
      <c r="G42" s="62"/>
      <c r="H42" s="62"/>
      <c r="I42" s="61"/>
      <c r="J42" s="61"/>
      <c r="K42" s="61"/>
      <c r="L42" s="61"/>
      <c r="M42" s="61"/>
      <c r="N42" s="69" t="s">
        <v>27</v>
      </c>
      <c r="O42" s="70" t="s">
        <v>38</v>
      </c>
      <c r="P42" s="71" t="e">
        <f>SUMIFS(#REF!,#REF!,D42,#REF!,O42)</f>
        <v>#REF!</v>
      </c>
      <c r="Q42" s="41"/>
      <c r="R42" s="41"/>
    </row>
    <row r="43" ht="28.8" spans="2:18">
      <c r="B43" s="61"/>
      <c r="C43" s="61"/>
      <c r="D43" s="62" t="s">
        <v>62</v>
      </c>
      <c r="E43" s="61" t="s">
        <v>26</v>
      </c>
      <c r="F43" s="61"/>
      <c r="G43" s="62"/>
      <c r="H43" s="62"/>
      <c r="I43" s="61"/>
      <c r="J43" s="61"/>
      <c r="K43" s="61"/>
      <c r="L43" s="61"/>
      <c r="M43" s="61"/>
      <c r="N43" s="69" t="s">
        <v>27</v>
      </c>
      <c r="O43" s="70" t="s">
        <v>39</v>
      </c>
      <c r="P43" s="71" t="e">
        <f>SUMIFS(#REF!,#REF!,D43,#REF!,O43)</f>
        <v>#REF!</v>
      </c>
      <c r="Q43" s="41"/>
      <c r="R43" s="41"/>
    </row>
    <row r="44" ht="28.8" spans="2:18">
      <c r="B44" s="61"/>
      <c r="C44" s="61"/>
      <c r="D44" s="62" t="s">
        <v>62</v>
      </c>
      <c r="E44" s="61" t="s">
        <v>26</v>
      </c>
      <c r="F44" s="61"/>
      <c r="G44" s="62"/>
      <c r="H44" s="62"/>
      <c r="I44" s="61"/>
      <c r="J44" s="61"/>
      <c r="K44" s="61"/>
      <c r="L44" s="61"/>
      <c r="M44" s="61"/>
      <c r="N44" s="69" t="s">
        <v>27</v>
      </c>
      <c r="O44" s="70" t="s">
        <v>40</v>
      </c>
      <c r="P44" s="71" t="e">
        <f>SUMIFS(#REF!,#REF!,D44,#REF!,O44)</f>
        <v>#REF!</v>
      </c>
      <c r="Q44" s="41"/>
      <c r="R44" s="41"/>
    </row>
    <row r="45" ht="28.8" spans="2:18">
      <c r="B45" s="61"/>
      <c r="C45" s="61"/>
      <c r="D45" s="62" t="s">
        <v>62</v>
      </c>
      <c r="E45" s="61" t="s">
        <v>26</v>
      </c>
      <c r="F45" s="61"/>
      <c r="G45" s="62"/>
      <c r="H45" s="62"/>
      <c r="I45" s="61"/>
      <c r="J45" s="61"/>
      <c r="K45" s="61"/>
      <c r="L45" s="61"/>
      <c r="M45" s="61"/>
      <c r="N45" s="69" t="s">
        <v>27</v>
      </c>
      <c r="O45" s="70" t="s">
        <v>41</v>
      </c>
      <c r="P45" s="71" t="e">
        <f>SUMIFS(#REF!,#REF!,D45,#REF!,O45)</f>
        <v>#REF!</v>
      </c>
      <c r="Q45" s="41"/>
      <c r="R45" s="41"/>
    </row>
    <row r="46" ht="28.8" spans="2:18">
      <c r="B46" s="61"/>
      <c r="C46" s="61"/>
      <c r="D46" s="62" t="s">
        <v>62</v>
      </c>
      <c r="E46" s="61" t="s">
        <v>26</v>
      </c>
      <c r="F46" s="61"/>
      <c r="G46" s="62"/>
      <c r="H46" s="62"/>
      <c r="I46" s="61"/>
      <c r="J46" s="61"/>
      <c r="K46" s="61"/>
      <c r="L46" s="61"/>
      <c r="M46" s="61"/>
      <c r="N46" s="69" t="s">
        <v>27</v>
      </c>
      <c r="O46" s="70" t="s">
        <v>42</v>
      </c>
      <c r="P46" s="71" t="e">
        <f>SUMIFS(#REF!,#REF!,D46,#REF!,O46)</f>
        <v>#REF!</v>
      </c>
      <c r="Q46" s="41"/>
      <c r="R46" s="41"/>
    </row>
    <row r="47" ht="28.8" spans="2:18">
      <c r="B47" s="61"/>
      <c r="C47" s="61"/>
      <c r="D47" s="62" t="s">
        <v>62</v>
      </c>
      <c r="E47" s="61" t="s">
        <v>26</v>
      </c>
      <c r="F47" s="61"/>
      <c r="G47" s="62"/>
      <c r="H47" s="62"/>
      <c r="I47" s="61"/>
      <c r="J47" s="61"/>
      <c r="K47" s="61"/>
      <c r="L47" s="61"/>
      <c r="M47" s="61"/>
      <c r="N47" s="69" t="s">
        <v>27</v>
      </c>
      <c r="O47" s="70" t="s">
        <v>43</v>
      </c>
      <c r="P47" s="71" t="e">
        <f>SUMIFS(#REF!,#REF!,D47,#REF!,O47)</f>
        <v>#REF!</v>
      </c>
      <c r="Q47" s="41"/>
      <c r="R47" s="41"/>
    </row>
    <row r="48" ht="28.8" spans="2:18">
      <c r="B48" s="61"/>
      <c r="C48" s="61"/>
      <c r="D48" s="62" t="s">
        <v>62</v>
      </c>
      <c r="E48" s="61" t="s">
        <v>26</v>
      </c>
      <c r="F48" s="61"/>
      <c r="G48" s="62"/>
      <c r="H48" s="62"/>
      <c r="I48" s="61"/>
      <c r="J48" s="61"/>
      <c r="K48" s="61"/>
      <c r="L48" s="61"/>
      <c r="M48" s="61"/>
      <c r="N48" s="69" t="s">
        <v>44</v>
      </c>
      <c r="O48" s="70" t="s">
        <v>45</v>
      </c>
      <c r="P48" s="71" t="e">
        <f>SUMIFS(#REF!,#REF!,D48,#REF!,O48)</f>
        <v>#REF!</v>
      </c>
      <c r="Q48" s="41" t="s">
        <v>46</v>
      </c>
      <c r="R48" s="41"/>
    </row>
    <row r="49" ht="28.8" spans="2:18">
      <c r="B49" s="61"/>
      <c r="C49" s="61"/>
      <c r="D49" s="62" t="s">
        <v>62</v>
      </c>
      <c r="E49" s="61" t="s">
        <v>26</v>
      </c>
      <c r="F49" s="61"/>
      <c r="G49" s="62"/>
      <c r="H49" s="62"/>
      <c r="I49" s="61"/>
      <c r="J49" s="61"/>
      <c r="K49" s="61"/>
      <c r="L49" s="61"/>
      <c r="M49" s="61"/>
      <c r="N49" s="69" t="s">
        <v>44</v>
      </c>
      <c r="O49" s="70" t="s">
        <v>47</v>
      </c>
      <c r="P49" s="71" t="e">
        <f>SUMIFS(#REF!,#REF!,D49,#REF!,O49)</f>
        <v>#REF!</v>
      </c>
      <c r="Q49" s="41"/>
      <c r="R49" s="41"/>
    </row>
    <row r="50" ht="28.8" spans="2:18">
      <c r="B50" s="61"/>
      <c r="C50" s="61"/>
      <c r="D50" s="62" t="s">
        <v>62</v>
      </c>
      <c r="E50" s="61" t="s">
        <v>26</v>
      </c>
      <c r="F50" s="61"/>
      <c r="G50" s="62"/>
      <c r="H50" s="62"/>
      <c r="I50" s="61"/>
      <c r="J50" s="61"/>
      <c r="K50" s="61"/>
      <c r="L50" s="61"/>
      <c r="M50" s="61"/>
      <c r="N50" s="22" t="s">
        <v>48</v>
      </c>
      <c r="O50" s="22" t="s">
        <v>49</v>
      </c>
      <c r="P50" s="71" t="e">
        <f>SUMIFS(#REF!,#REF!,D50,#REF!,O50)</f>
        <v>#REF!</v>
      </c>
      <c r="Q50" s="41"/>
      <c r="R50" s="41"/>
    </row>
    <row r="51" ht="28.8" spans="2:18">
      <c r="B51" s="61"/>
      <c r="C51" s="61"/>
      <c r="D51" s="62" t="s">
        <v>62</v>
      </c>
      <c r="E51" s="61" t="s">
        <v>26</v>
      </c>
      <c r="F51" s="61"/>
      <c r="G51" s="62"/>
      <c r="H51" s="62"/>
      <c r="I51" s="61"/>
      <c r="J51" s="61"/>
      <c r="K51" s="61"/>
      <c r="L51" s="61"/>
      <c r="M51" s="61"/>
      <c r="N51" s="69" t="s">
        <v>50</v>
      </c>
      <c r="O51" s="70" t="s">
        <v>51</v>
      </c>
      <c r="P51" s="71" t="e">
        <f>SUMIFS(#REF!,#REF!,D51,#REF!,O51)</f>
        <v>#REF!</v>
      </c>
      <c r="Q51" s="41"/>
      <c r="R51" s="41"/>
    </row>
    <row r="52" ht="28.8" spans="2:18">
      <c r="B52" s="61"/>
      <c r="C52" s="61"/>
      <c r="D52" s="62" t="s">
        <v>62</v>
      </c>
      <c r="E52" s="61" t="s">
        <v>26</v>
      </c>
      <c r="F52" s="61"/>
      <c r="G52" s="62"/>
      <c r="H52" s="62"/>
      <c r="I52" s="61"/>
      <c r="J52" s="61"/>
      <c r="K52" s="61"/>
      <c r="L52" s="61"/>
      <c r="M52" s="61"/>
      <c r="N52" s="69" t="s">
        <v>50</v>
      </c>
      <c r="O52" s="70" t="s">
        <v>52</v>
      </c>
      <c r="P52" s="71" t="e">
        <f>SUMIFS(#REF!,#REF!,D52,#REF!,O52)</f>
        <v>#REF!</v>
      </c>
      <c r="Q52" s="41"/>
      <c r="R52" s="41"/>
    </row>
    <row r="53" ht="28.8" spans="2:18">
      <c r="B53" s="61"/>
      <c r="C53" s="61"/>
      <c r="D53" s="62" t="s">
        <v>62</v>
      </c>
      <c r="E53" s="61" t="s">
        <v>26</v>
      </c>
      <c r="F53" s="61"/>
      <c r="G53" s="62"/>
      <c r="H53" s="62"/>
      <c r="I53" s="61"/>
      <c r="J53" s="61"/>
      <c r="K53" s="61"/>
      <c r="L53" s="61"/>
      <c r="M53" s="61"/>
      <c r="N53" s="69" t="s">
        <v>50</v>
      </c>
      <c r="O53" s="70" t="s">
        <v>54</v>
      </c>
      <c r="P53" s="71" t="e">
        <f>SUMIFS(#REF!,#REF!,D53,#REF!,O53)</f>
        <v>#REF!</v>
      </c>
      <c r="Q53" s="41" t="s">
        <v>55</v>
      </c>
      <c r="R53" s="41"/>
    </row>
    <row r="54" ht="28.8" spans="2:18">
      <c r="B54" s="61"/>
      <c r="C54" s="61"/>
      <c r="D54" s="62" t="s">
        <v>62</v>
      </c>
      <c r="E54" s="61" t="s">
        <v>26</v>
      </c>
      <c r="F54" s="61"/>
      <c r="G54" s="62"/>
      <c r="H54" s="62"/>
      <c r="I54" s="61"/>
      <c r="J54" s="61"/>
      <c r="K54" s="61"/>
      <c r="L54" s="61"/>
      <c r="M54" s="61"/>
      <c r="N54" s="69" t="s">
        <v>50</v>
      </c>
      <c r="O54" s="70" t="s">
        <v>56</v>
      </c>
      <c r="P54" s="71" t="e">
        <f>SUMIFS(#REF!,#REF!,D54,#REF!,O54)</f>
        <v>#REF!</v>
      </c>
      <c r="Q54" s="41"/>
      <c r="R54" s="41"/>
    </row>
    <row r="55" ht="28.8" spans="2:18">
      <c r="B55" s="61"/>
      <c r="C55" s="61"/>
      <c r="D55" s="62" t="s">
        <v>62</v>
      </c>
      <c r="E55" s="61" t="s">
        <v>26</v>
      </c>
      <c r="F55" s="61"/>
      <c r="G55" s="62"/>
      <c r="H55" s="62"/>
      <c r="I55" s="61"/>
      <c r="J55" s="61"/>
      <c r="K55" s="61"/>
      <c r="L55" s="61"/>
      <c r="M55" s="61"/>
      <c r="N55" s="69" t="s">
        <v>50</v>
      </c>
      <c r="O55" s="70" t="s">
        <v>57</v>
      </c>
      <c r="P55" s="71" t="e">
        <f>SUMIFS(#REF!,#REF!,D55,#REF!,O55)</f>
        <v>#REF!</v>
      </c>
      <c r="Q55" s="41"/>
      <c r="R55" s="41"/>
    </row>
    <row r="56" ht="28.8" spans="2:18">
      <c r="B56" s="61"/>
      <c r="C56" s="61"/>
      <c r="D56" s="62" t="s">
        <v>62</v>
      </c>
      <c r="E56" s="61" t="s">
        <v>26</v>
      </c>
      <c r="F56" s="61"/>
      <c r="G56" s="62"/>
      <c r="H56" s="62"/>
      <c r="I56" s="61"/>
      <c r="J56" s="61"/>
      <c r="K56" s="61"/>
      <c r="L56" s="61"/>
      <c r="M56" s="61"/>
      <c r="N56" s="69" t="s">
        <v>50</v>
      </c>
      <c r="O56" s="70" t="s">
        <v>58</v>
      </c>
      <c r="P56" s="71" t="e">
        <f>SUMIFS(#REF!,#REF!,D56,#REF!,O56)</f>
        <v>#REF!</v>
      </c>
      <c r="Q56" s="41"/>
      <c r="R56" s="41"/>
    </row>
    <row r="57" ht="28.8" spans="2:18">
      <c r="B57" s="61"/>
      <c r="C57" s="61"/>
      <c r="D57" s="62" t="s">
        <v>62</v>
      </c>
      <c r="E57" s="61" t="s">
        <v>26</v>
      </c>
      <c r="F57" s="61"/>
      <c r="G57" s="62"/>
      <c r="H57" s="62"/>
      <c r="I57" s="61"/>
      <c r="J57" s="61"/>
      <c r="K57" s="61"/>
      <c r="L57" s="61"/>
      <c r="M57" s="61"/>
      <c r="N57" s="22" t="s">
        <v>59</v>
      </c>
      <c r="O57" s="22" t="s">
        <v>60</v>
      </c>
      <c r="P57" s="71" t="e">
        <f>SUMIFS(#REF!,#REF!,D57,#REF!,O57)</f>
        <v>#REF!</v>
      </c>
      <c r="Q57" s="41"/>
      <c r="R57" s="41"/>
    </row>
    <row r="58" ht="28.8" spans="2:18">
      <c r="B58" s="61"/>
      <c r="C58" s="61"/>
      <c r="D58" s="62" t="s">
        <v>62</v>
      </c>
      <c r="E58" s="61" t="s">
        <v>26</v>
      </c>
      <c r="F58" s="61"/>
      <c r="G58" s="62"/>
      <c r="H58" s="62"/>
      <c r="I58" s="61"/>
      <c r="J58" s="61"/>
      <c r="K58" s="61"/>
      <c r="L58" s="61"/>
      <c r="M58" s="61"/>
      <c r="N58" s="22" t="s">
        <v>59</v>
      </c>
      <c r="O58" s="22" t="s">
        <v>57</v>
      </c>
      <c r="P58" s="71" t="e">
        <f>SUMIFS(#REF!,#REF!,D58,#REF!,O58)</f>
        <v>#REF!</v>
      </c>
      <c r="Q58" s="41"/>
      <c r="R58" s="41"/>
    </row>
    <row r="59" ht="28.8" spans="2:18">
      <c r="B59" s="61"/>
      <c r="C59" s="61" t="s">
        <v>61</v>
      </c>
      <c r="D59" s="62" t="s">
        <v>63</v>
      </c>
      <c r="E59" s="61" t="s">
        <v>26</v>
      </c>
      <c r="F59" s="61">
        <v>8082</v>
      </c>
      <c r="G59" s="62"/>
      <c r="H59" s="62"/>
      <c r="I59" s="61">
        <v>8082</v>
      </c>
      <c r="J59" s="61"/>
      <c r="K59" s="61">
        <v>8082</v>
      </c>
      <c r="L59" s="61"/>
      <c r="M59" s="61"/>
      <c r="N59" s="69" t="s">
        <v>27</v>
      </c>
      <c r="O59" s="70" t="s">
        <v>28</v>
      </c>
      <c r="P59" s="71" t="e">
        <f>SUMIFS(#REF!,#REF!,D59,#REF!,O59)</f>
        <v>#REF!</v>
      </c>
      <c r="Q59" s="41" t="s">
        <v>29</v>
      </c>
      <c r="R59" s="41"/>
    </row>
    <row r="60" ht="28.8" spans="2:18">
      <c r="B60" s="61"/>
      <c r="C60" s="61"/>
      <c r="D60" s="62" t="s">
        <v>63</v>
      </c>
      <c r="E60" s="61" t="s">
        <v>26</v>
      </c>
      <c r="F60" s="61"/>
      <c r="G60" s="62"/>
      <c r="H60" s="62"/>
      <c r="I60" s="61"/>
      <c r="J60" s="61"/>
      <c r="K60" s="61"/>
      <c r="L60" s="61"/>
      <c r="M60" s="61"/>
      <c r="N60" s="69" t="s">
        <v>27</v>
      </c>
      <c r="O60" s="70" t="s">
        <v>30</v>
      </c>
      <c r="P60" s="71" t="e">
        <f>SUMIFS(#REF!,#REF!,D60,#REF!,O60)</f>
        <v>#REF!</v>
      </c>
      <c r="Q60" s="41"/>
      <c r="R60" s="41"/>
    </row>
    <row r="61" ht="28.8" spans="2:18">
      <c r="B61" s="61"/>
      <c r="C61" s="61"/>
      <c r="D61" s="62" t="s">
        <v>63</v>
      </c>
      <c r="E61" s="61" t="s">
        <v>26</v>
      </c>
      <c r="F61" s="61"/>
      <c r="G61" s="62"/>
      <c r="H61" s="62"/>
      <c r="I61" s="61"/>
      <c r="J61" s="61"/>
      <c r="K61" s="61"/>
      <c r="L61" s="61"/>
      <c r="M61" s="61"/>
      <c r="N61" s="69" t="s">
        <v>27</v>
      </c>
      <c r="O61" s="70" t="s">
        <v>31</v>
      </c>
      <c r="P61" s="71" t="e">
        <f>SUMIFS(#REF!,#REF!,D61,#REF!,O61)</f>
        <v>#REF!</v>
      </c>
      <c r="Q61" s="41" t="s">
        <v>29</v>
      </c>
      <c r="R61" s="41"/>
    </row>
    <row r="62" ht="28.8" spans="2:18">
      <c r="B62" s="61"/>
      <c r="C62" s="61"/>
      <c r="D62" s="62" t="s">
        <v>63</v>
      </c>
      <c r="E62" s="61" t="s">
        <v>26</v>
      </c>
      <c r="F62" s="61"/>
      <c r="G62" s="62"/>
      <c r="H62" s="62"/>
      <c r="I62" s="61"/>
      <c r="J62" s="61"/>
      <c r="K62" s="61"/>
      <c r="L62" s="61"/>
      <c r="M62" s="61"/>
      <c r="N62" s="69" t="s">
        <v>27</v>
      </c>
      <c r="O62" s="70" t="s">
        <v>32</v>
      </c>
      <c r="P62" s="71" t="e">
        <f>SUMIFS(#REF!,#REF!,D62,#REF!,O62)</f>
        <v>#REF!</v>
      </c>
      <c r="Q62" s="41"/>
      <c r="R62" s="41"/>
    </row>
    <row r="63" ht="28.8" spans="2:18">
      <c r="B63" s="61"/>
      <c r="C63" s="61"/>
      <c r="D63" s="62" t="s">
        <v>63</v>
      </c>
      <c r="E63" s="61" t="s">
        <v>26</v>
      </c>
      <c r="F63" s="61"/>
      <c r="G63" s="62"/>
      <c r="H63" s="62"/>
      <c r="I63" s="61"/>
      <c r="J63" s="61"/>
      <c r="K63" s="61"/>
      <c r="L63" s="61"/>
      <c r="M63" s="61"/>
      <c r="N63" s="69" t="s">
        <v>27</v>
      </c>
      <c r="O63" s="70" t="s">
        <v>34</v>
      </c>
      <c r="P63" s="71" t="e">
        <f>SUMIFS(#REF!,#REF!,D63,#REF!,O63)</f>
        <v>#REF!</v>
      </c>
      <c r="Q63" s="41"/>
      <c r="R63" s="41"/>
    </row>
    <row r="64" ht="28.8" spans="2:18">
      <c r="B64" s="61"/>
      <c r="C64" s="61"/>
      <c r="D64" s="62" t="s">
        <v>63</v>
      </c>
      <c r="E64" s="61" t="s">
        <v>26</v>
      </c>
      <c r="F64" s="61"/>
      <c r="G64" s="62"/>
      <c r="H64" s="62"/>
      <c r="I64" s="61"/>
      <c r="J64" s="61"/>
      <c r="K64" s="61"/>
      <c r="L64" s="61"/>
      <c r="M64" s="61"/>
      <c r="N64" s="69" t="s">
        <v>27</v>
      </c>
      <c r="O64" s="70" t="s">
        <v>35</v>
      </c>
      <c r="P64" s="71" t="e">
        <f>SUMIFS(#REF!,#REF!,D64,#REF!,O64)</f>
        <v>#REF!</v>
      </c>
      <c r="Q64" s="41"/>
      <c r="R64" s="41"/>
    </row>
    <row r="65" ht="28.8" spans="2:18">
      <c r="B65" s="61"/>
      <c r="C65" s="61"/>
      <c r="D65" s="62" t="s">
        <v>63</v>
      </c>
      <c r="E65" s="61" t="s">
        <v>26</v>
      </c>
      <c r="F65" s="61"/>
      <c r="G65" s="62"/>
      <c r="H65" s="62"/>
      <c r="I65" s="61"/>
      <c r="J65" s="61"/>
      <c r="K65" s="61"/>
      <c r="L65" s="61"/>
      <c r="M65" s="61"/>
      <c r="N65" s="69" t="s">
        <v>27</v>
      </c>
      <c r="O65" s="70" t="s">
        <v>36</v>
      </c>
      <c r="P65" s="71" t="e">
        <f>SUMIFS(#REF!,#REF!,D65,#REF!,O65)</f>
        <v>#REF!</v>
      </c>
      <c r="Q65" s="41" t="s">
        <v>29</v>
      </c>
      <c r="R65" s="41"/>
    </row>
    <row r="66" ht="28.8" spans="2:18">
      <c r="B66" s="61"/>
      <c r="C66" s="61"/>
      <c r="D66" s="62" t="s">
        <v>63</v>
      </c>
      <c r="E66" s="61" t="s">
        <v>26</v>
      </c>
      <c r="F66" s="61"/>
      <c r="G66" s="62"/>
      <c r="H66" s="62"/>
      <c r="I66" s="61"/>
      <c r="J66" s="61"/>
      <c r="K66" s="61"/>
      <c r="L66" s="61"/>
      <c r="M66" s="61"/>
      <c r="N66" s="69" t="s">
        <v>27</v>
      </c>
      <c r="O66" s="70" t="s">
        <v>37</v>
      </c>
      <c r="P66" s="71" t="e">
        <f>SUMIFS(#REF!,#REF!,D66,#REF!,O66)</f>
        <v>#REF!</v>
      </c>
      <c r="Q66" s="41"/>
      <c r="R66" s="41"/>
    </row>
    <row r="67" ht="28.8" spans="2:18">
      <c r="B67" s="61"/>
      <c r="C67" s="61"/>
      <c r="D67" s="62" t="s">
        <v>63</v>
      </c>
      <c r="E67" s="61" t="s">
        <v>26</v>
      </c>
      <c r="F67" s="61"/>
      <c r="G67" s="62"/>
      <c r="H67" s="62"/>
      <c r="I67" s="61"/>
      <c r="J67" s="61"/>
      <c r="K67" s="61"/>
      <c r="L67" s="61"/>
      <c r="M67" s="61"/>
      <c r="N67" s="69" t="s">
        <v>27</v>
      </c>
      <c r="O67" s="70" t="s">
        <v>38</v>
      </c>
      <c r="P67" s="71" t="e">
        <f>SUMIFS(#REF!,#REF!,D67,#REF!,O67)</f>
        <v>#REF!</v>
      </c>
      <c r="Q67" s="41"/>
      <c r="R67" s="41"/>
    </row>
    <row r="68" ht="28.8" spans="2:18">
      <c r="B68" s="61"/>
      <c r="C68" s="61"/>
      <c r="D68" s="62" t="s">
        <v>63</v>
      </c>
      <c r="E68" s="61" t="s">
        <v>26</v>
      </c>
      <c r="F68" s="61"/>
      <c r="G68" s="62"/>
      <c r="H68" s="62"/>
      <c r="I68" s="61"/>
      <c r="J68" s="61"/>
      <c r="K68" s="61"/>
      <c r="L68" s="61"/>
      <c r="M68" s="61"/>
      <c r="N68" s="69" t="s">
        <v>27</v>
      </c>
      <c r="O68" s="70" t="s">
        <v>39</v>
      </c>
      <c r="P68" s="71" t="e">
        <f>SUMIFS(#REF!,#REF!,D68,#REF!,O68)</f>
        <v>#REF!</v>
      </c>
      <c r="Q68" s="41"/>
      <c r="R68" s="41"/>
    </row>
    <row r="69" ht="28.8" spans="2:18">
      <c r="B69" s="61"/>
      <c r="C69" s="61"/>
      <c r="D69" s="62" t="s">
        <v>63</v>
      </c>
      <c r="E69" s="61" t="s">
        <v>26</v>
      </c>
      <c r="F69" s="61"/>
      <c r="G69" s="62"/>
      <c r="H69" s="62"/>
      <c r="I69" s="61"/>
      <c r="J69" s="61"/>
      <c r="K69" s="61"/>
      <c r="L69" s="61"/>
      <c r="M69" s="61"/>
      <c r="N69" s="69" t="s">
        <v>27</v>
      </c>
      <c r="O69" s="70" t="s">
        <v>40</v>
      </c>
      <c r="P69" s="71" t="e">
        <f>SUMIFS(#REF!,#REF!,D69,#REF!,O69)</f>
        <v>#REF!</v>
      </c>
      <c r="Q69" s="41"/>
      <c r="R69" s="41"/>
    </row>
    <row r="70" ht="28.8" spans="2:18">
      <c r="B70" s="61"/>
      <c r="C70" s="61"/>
      <c r="D70" s="62" t="s">
        <v>63</v>
      </c>
      <c r="E70" s="61" t="s">
        <v>26</v>
      </c>
      <c r="F70" s="61"/>
      <c r="G70" s="62"/>
      <c r="H70" s="62"/>
      <c r="I70" s="61"/>
      <c r="J70" s="61"/>
      <c r="K70" s="61"/>
      <c r="L70" s="61"/>
      <c r="M70" s="61"/>
      <c r="N70" s="69" t="s">
        <v>27</v>
      </c>
      <c r="O70" s="70" t="s">
        <v>41</v>
      </c>
      <c r="P70" s="71" t="e">
        <f>SUMIFS(#REF!,#REF!,D70,#REF!,O70)</f>
        <v>#REF!</v>
      </c>
      <c r="Q70" s="41" t="s">
        <v>29</v>
      </c>
      <c r="R70" s="41"/>
    </row>
    <row r="71" ht="28.8" spans="2:18">
      <c r="B71" s="61"/>
      <c r="C71" s="61"/>
      <c r="D71" s="62" t="s">
        <v>63</v>
      </c>
      <c r="E71" s="61" t="s">
        <v>26</v>
      </c>
      <c r="F71" s="61"/>
      <c r="G71" s="62"/>
      <c r="H71" s="62"/>
      <c r="I71" s="61"/>
      <c r="J71" s="61"/>
      <c r="K71" s="61"/>
      <c r="L71" s="61"/>
      <c r="M71" s="61"/>
      <c r="N71" s="69" t="s">
        <v>27</v>
      </c>
      <c r="O71" s="70" t="s">
        <v>42</v>
      </c>
      <c r="P71" s="71" t="e">
        <f>SUMIFS(#REF!,#REF!,D71,#REF!,O71)</f>
        <v>#REF!</v>
      </c>
      <c r="Q71" s="41"/>
      <c r="R71" s="41"/>
    </row>
    <row r="72" ht="28.8" spans="2:18">
      <c r="B72" s="61"/>
      <c r="C72" s="61"/>
      <c r="D72" s="62" t="s">
        <v>63</v>
      </c>
      <c r="E72" s="61" t="s">
        <v>26</v>
      </c>
      <c r="F72" s="61"/>
      <c r="G72" s="62"/>
      <c r="H72" s="62"/>
      <c r="I72" s="61"/>
      <c r="J72" s="61"/>
      <c r="K72" s="61"/>
      <c r="L72" s="61"/>
      <c r="M72" s="61"/>
      <c r="N72" s="69" t="s">
        <v>27</v>
      </c>
      <c r="O72" s="70" t="s">
        <v>43</v>
      </c>
      <c r="P72" s="71" t="e">
        <f>SUMIFS(#REF!,#REF!,D72,#REF!,O72)</f>
        <v>#REF!</v>
      </c>
      <c r="Q72" s="41" t="s">
        <v>29</v>
      </c>
      <c r="R72" s="41"/>
    </row>
    <row r="73" ht="28.8" spans="2:18">
      <c r="B73" s="61"/>
      <c r="C73" s="61"/>
      <c r="D73" s="62" t="s">
        <v>63</v>
      </c>
      <c r="E73" s="61" t="s">
        <v>26</v>
      </c>
      <c r="F73" s="61"/>
      <c r="G73" s="62"/>
      <c r="H73" s="62"/>
      <c r="I73" s="61"/>
      <c r="J73" s="61"/>
      <c r="K73" s="61"/>
      <c r="L73" s="61"/>
      <c r="M73" s="61"/>
      <c r="N73" s="69" t="s">
        <v>44</v>
      </c>
      <c r="O73" s="70" t="s">
        <v>45</v>
      </c>
      <c r="P73" s="71" t="e">
        <f>SUMIFS(#REF!,#REF!,D73,#REF!,O73)</f>
        <v>#REF!</v>
      </c>
      <c r="Q73" s="41" t="s">
        <v>46</v>
      </c>
      <c r="R73" s="41"/>
    </row>
    <row r="74" ht="28.8" spans="2:18">
      <c r="B74" s="61"/>
      <c r="C74" s="61"/>
      <c r="D74" s="62" t="s">
        <v>63</v>
      </c>
      <c r="E74" s="61" t="s">
        <v>26</v>
      </c>
      <c r="F74" s="61"/>
      <c r="G74" s="62"/>
      <c r="H74" s="62"/>
      <c r="I74" s="61"/>
      <c r="J74" s="61"/>
      <c r="K74" s="61"/>
      <c r="L74" s="61"/>
      <c r="M74" s="61"/>
      <c r="N74" s="69" t="s">
        <v>44</v>
      </c>
      <c r="O74" s="70" t="s">
        <v>47</v>
      </c>
      <c r="P74" s="71" t="e">
        <f>SUMIFS(#REF!,#REF!,D74,#REF!,O74)</f>
        <v>#REF!</v>
      </c>
      <c r="Q74" s="41"/>
      <c r="R74" s="41"/>
    </row>
    <row r="75" ht="28.8" spans="2:18">
      <c r="B75" s="61"/>
      <c r="C75" s="61"/>
      <c r="D75" s="62" t="s">
        <v>63</v>
      </c>
      <c r="E75" s="61" t="s">
        <v>26</v>
      </c>
      <c r="F75" s="61"/>
      <c r="G75" s="62"/>
      <c r="H75" s="62"/>
      <c r="I75" s="61"/>
      <c r="J75" s="61"/>
      <c r="K75" s="61"/>
      <c r="L75" s="61"/>
      <c r="M75" s="61"/>
      <c r="N75" s="22" t="s">
        <v>48</v>
      </c>
      <c r="O75" s="22" t="s">
        <v>49</v>
      </c>
      <c r="P75" s="71" t="e">
        <f>SUMIFS(#REF!,#REF!,D75,#REF!,O75)</f>
        <v>#REF!</v>
      </c>
      <c r="Q75" s="41" t="s">
        <v>64</v>
      </c>
      <c r="R75" s="41"/>
    </row>
    <row r="76" ht="28.8" spans="2:18">
      <c r="B76" s="61"/>
      <c r="C76" s="61"/>
      <c r="D76" s="62" t="s">
        <v>63</v>
      </c>
      <c r="E76" s="61" t="s">
        <v>26</v>
      </c>
      <c r="F76" s="61"/>
      <c r="G76" s="62"/>
      <c r="H76" s="62"/>
      <c r="I76" s="61"/>
      <c r="J76" s="61"/>
      <c r="K76" s="61"/>
      <c r="L76" s="61"/>
      <c r="M76" s="61"/>
      <c r="N76" s="69" t="s">
        <v>50</v>
      </c>
      <c r="O76" s="70" t="s">
        <v>51</v>
      </c>
      <c r="P76" s="71" t="e">
        <f>SUMIFS(#REF!,#REF!,D76,#REF!,O76)</f>
        <v>#REF!</v>
      </c>
      <c r="Q76" s="41" t="s">
        <v>29</v>
      </c>
      <c r="R76" s="41"/>
    </row>
    <row r="77" ht="28.8" spans="2:18">
      <c r="B77" s="61"/>
      <c r="C77" s="61"/>
      <c r="D77" s="62" t="s">
        <v>63</v>
      </c>
      <c r="E77" s="61" t="s">
        <v>26</v>
      </c>
      <c r="F77" s="61"/>
      <c r="G77" s="62"/>
      <c r="H77" s="62"/>
      <c r="I77" s="61"/>
      <c r="J77" s="61"/>
      <c r="K77" s="61"/>
      <c r="L77" s="61"/>
      <c r="M77" s="61"/>
      <c r="N77" s="69" t="s">
        <v>50</v>
      </c>
      <c r="O77" s="70" t="s">
        <v>52</v>
      </c>
      <c r="P77" s="71" t="e">
        <f>SUMIFS(#REF!,#REF!,D77,#REF!,O77)</f>
        <v>#REF!</v>
      </c>
      <c r="Q77" s="41" t="s">
        <v>65</v>
      </c>
      <c r="R77" s="41"/>
    </row>
    <row r="78" ht="28.8" spans="2:18">
      <c r="B78" s="61"/>
      <c r="C78" s="61"/>
      <c r="D78" s="62" t="s">
        <v>63</v>
      </c>
      <c r="E78" s="61" t="s">
        <v>26</v>
      </c>
      <c r="F78" s="61"/>
      <c r="G78" s="62"/>
      <c r="H78" s="62"/>
      <c r="I78" s="61"/>
      <c r="J78" s="61"/>
      <c r="K78" s="61"/>
      <c r="L78" s="61"/>
      <c r="M78" s="61"/>
      <c r="N78" s="69" t="s">
        <v>50</v>
      </c>
      <c r="O78" s="70" t="s">
        <v>54</v>
      </c>
      <c r="P78" s="71" t="e">
        <f>SUMIFS(#REF!,#REF!,D78,#REF!,O78)</f>
        <v>#REF!</v>
      </c>
      <c r="Q78" s="41" t="s">
        <v>55</v>
      </c>
      <c r="R78" s="41"/>
    </row>
    <row r="79" ht="28.8" spans="2:18">
      <c r="B79" s="61"/>
      <c r="C79" s="61"/>
      <c r="D79" s="62" t="s">
        <v>63</v>
      </c>
      <c r="E79" s="61" t="s">
        <v>26</v>
      </c>
      <c r="F79" s="61"/>
      <c r="G79" s="62"/>
      <c r="H79" s="62"/>
      <c r="I79" s="61"/>
      <c r="J79" s="61"/>
      <c r="K79" s="61"/>
      <c r="L79" s="61"/>
      <c r="M79" s="61"/>
      <c r="N79" s="69" t="s">
        <v>50</v>
      </c>
      <c r="O79" s="70" t="s">
        <v>56</v>
      </c>
      <c r="P79" s="71" t="e">
        <f>SUMIFS(#REF!,#REF!,D79,#REF!,O79)</f>
        <v>#REF!</v>
      </c>
      <c r="Q79" s="41"/>
      <c r="R79" s="41"/>
    </row>
    <row r="80" ht="28.8" spans="2:18">
      <c r="B80" s="61"/>
      <c r="C80" s="61"/>
      <c r="D80" s="62" t="s">
        <v>63</v>
      </c>
      <c r="E80" s="61" t="s">
        <v>26</v>
      </c>
      <c r="F80" s="61"/>
      <c r="G80" s="62"/>
      <c r="H80" s="62"/>
      <c r="I80" s="61"/>
      <c r="J80" s="61"/>
      <c r="K80" s="61"/>
      <c r="L80" s="61"/>
      <c r="M80" s="61"/>
      <c r="N80" s="69" t="s">
        <v>50</v>
      </c>
      <c r="O80" s="70" t="s">
        <v>57</v>
      </c>
      <c r="P80" s="71" t="e">
        <f>SUMIFS(#REF!,#REF!,D80,#REF!,O80)</f>
        <v>#REF!</v>
      </c>
      <c r="Q80" s="41"/>
      <c r="R80" s="41"/>
    </row>
    <row r="81" ht="28.8" spans="2:18">
      <c r="B81" s="61"/>
      <c r="C81" s="61"/>
      <c r="D81" s="62" t="s">
        <v>63</v>
      </c>
      <c r="E81" s="61" t="s">
        <v>26</v>
      </c>
      <c r="F81" s="61"/>
      <c r="G81" s="62"/>
      <c r="H81" s="62"/>
      <c r="I81" s="61"/>
      <c r="J81" s="61"/>
      <c r="K81" s="61"/>
      <c r="L81" s="61"/>
      <c r="M81" s="61"/>
      <c r="N81" s="69" t="s">
        <v>50</v>
      </c>
      <c r="O81" s="70" t="s">
        <v>58</v>
      </c>
      <c r="P81" s="71" t="e">
        <f>SUMIFS(#REF!,#REF!,D81,#REF!,O81)</f>
        <v>#REF!</v>
      </c>
      <c r="Q81" s="41" t="s">
        <v>29</v>
      </c>
      <c r="R81" s="41"/>
    </row>
    <row r="82" ht="28.8" spans="2:18">
      <c r="B82" s="61"/>
      <c r="C82" s="61"/>
      <c r="D82" s="62" t="s">
        <v>63</v>
      </c>
      <c r="E82" s="61" t="s">
        <v>26</v>
      </c>
      <c r="F82" s="61"/>
      <c r="G82" s="62"/>
      <c r="H82" s="62"/>
      <c r="I82" s="61"/>
      <c r="J82" s="61"/>
      <c r="K82" s="61"/>
      <c r="L82" s="61"/>
      <c r="M82" s="61"/>
      <c r="N82" s="22" t="s">
        <v>59</v>
      </c>
      <c r="O82" s="22" t="s">
        <v>60</v>
      </c>
      <c r="P82" s="71" t="e">
        <f>SUMIFS(#REF!,#REF!,D82,#REF!,O82)</f>
        <v>#REF!</v>
      </c>
      <c r="Q82" s="41"/>
      <c r="R82" s="41"/>
    </row>
    <row r="83" ht="28.8" spans="2:18">
      <c r="B83" s="61"/>
      <c r="C83" s="61"/>
      <c r="D83" s="62" t="s">
        <v>63</v>
      </c>
      <c r="E83" s="61" t="s">
        <v>26</v>
      </c>
      <c r="F83" s="61"/>
      <c r="G83" s="62"/>
      <c r="H83" s="62"/>
      <c r="I83" s="61"/>
      <c r="J83" s="61"/>
      <c r="K83" s="61"/>
      <c r="L83" s="61"/>
      <c r="M83" s="61"/>
      <c r="N83" s="22" t="s">
        <v>59</v>
      </c>
      <c r="O83" s="22" t="s">
        <v>57</v>
      </c>
      <c r="P83" s="71" t="e">
        <f>SUMIFS(#REF!,#REF!,D83,#REF!,O83)</f>
        <v>#REF!</v>
      </c>
      <c r="Q83" s="41"/>
      <c r="R83" s="41"/>
    </row>
    <row r="84" ht="28.8" spans="2:18">
      <c r="B84" s="61"/>
      <c r="C84" s="61" t="s">
        <v>66</v>
      </c>
      <c r="D84" s="62" t="s">
        <v>67</v>
      </c>
      <c r="E84" s="61" t="s">
        <v>26</v>
      </c>
      <c r="F84" s="61">
        <v>307.875</v>
      </c>
      <c r="G84" s="61"/>
      <c r="H84" s="61"/>
      <c r="I84" s="61">
        <v>307.875</v>
      </c>
      <c r="J84" s="61">
        <v>307.875</v>
      </c>
      <c r="K84" s="61"/>
      <c r="L84" s="61"/>
      <c r="M84" s="61"/>
      <c r="N84" s="69" t="s">
        <v>27</v>
      </c>
      <c r="O84" s="70" t="s">
        <v>28</v>
      </c>
      <c r="P84" s="71" t="e">
        <f>SUMIFS(#REF!,#REF!,D84,#REF!,O84)</f>
        <v>#REF!</v>
      </c>
      <c r="Q84" s="41"/>
      <c r="R84" s="41"/>
    </row>
    <row r="85" ht="28.8" spans="2:18">
      <c r="B85" s="61"/>
      <c r="C85" s="61"/>
      <c r="D85" s="62" t="s">
        <v>67</v>
      </c>
      <c r="E85" s="61" t="s">
        <v>26</v>
      </c>
      <c r="F85" s="61"/>
      <c r="G85" s="61"/>
      <c r="H85" s="61"/>
      <c r="I85" s="61"/>
      <c r="J85" s="61"/>
      <c r="K85" s="61"/>
      <c r="L85" s="61"/>
      <c r="M85" s="61"/>
      <c r="N85" s="69" t="s">
        <v>27</v>
      </c>
      <c r="O85" s="70" t="s">
        <v>30</v>
      </c>
      <c r="P85" s="71" t="e">
        <f>SUMIFS(#REF!,#REF!,D85,#REF!,O85)</f>
        <v>#REF!</v>
      </c>
      <c r="Q85" s="41"/>
      <c r="R85" s="41"/>
    </row>
    <row r="86" ht="28.8" spans="2:18">
      <c r="B86" s="61"/>
      <c r="C86" s="61"/>
      <c r="D86" s="62" t="s">
        <v>67</v>
      </c>
      <c r="E86" s="61" t="s">
        <v>26</v>
      </c>
      <c r="F86" s="61"/>
      <c r="G86" s="61"/>
      <c r="H86" s="61"/>
      <c r="I86" s="61"/>
      <c r="J86" s="61"/>
      <c r="K86" s="61"/>
      <c r="L86" s="61"/>
      <c r="M86" s="61"/>
      <c r="N86" s="69" t="s">
        <v>27</v>
      </c>
      <c r="O86" s="70" t="s">
        <v>31</v>
      </c>
      <c r="P86" s="71" t="e">
        <f>SUMIFS(#REF!,#REF!,D86,#REF!,O86)</f>
        <v>#REF!</v>
      </c>
      <c r="Q86" s="41"/>
      <c r="R86" s="41"/>
    </row>
    <row r="87" ht="28.8" spans="2:18">
      <c r="B87" s="61"/>
      <c r="C87" s="61"/>
      <c r="D87" s="62" t="s">
        <v>67</v>
      </c>
      <c r="E87" s="61" t="s">
        <v>26</v>
      </c>
      <c r="F87" s="61"/>
      <c r="G87" s="61"/>
      <c r="H87" s="61"/>
      <c r="I87" s="61"/>
      <c r="J87" s="61"/>
      <c r="K87" s="61"/>
      <c r="L87" s="61"/>
      <c r="M87" s="61"/>
      <c r="N87" s="69" t="s">
        <v>27</v>
      </c>
      <c r="O87" s="70" t="s">
        <v>32</v>
      </c>
      <c r="P87" s="71" t="e">
        <f>SUMIFS(#REF!,#REF!,D87,#REF!,O87)</f>
        <v>#REF!</v>
      </c>
      <c r="Q87" s="41"/>
      <c r="R87" s="41"/>
    </row>
    <row r="88" ht="28.8" spans="2:18">
      <c r="B88" s="61"/>
      <c r="C88" s="61"/>
      <c r="D88" s="62" t="s">
        <v>67</v>
      </c>
      <c r="E88" s="61" t="s">
        <v>26</v>
      </c>
      <c r="F88" s="61"/>
      <c r="G88" s="61"/>
      <c r="H88" s="61"/>
      <c r="I88" s="61"/>
      <c r="J88" s="61"/>
      <c r="K88" s="61"/>
      <c r="L88" s="61"/>
      <c r="M88" s="61"/>
      <c r="N88" s="69" t="s">
        <v>27</v>
      </c>
      <c r="O88" s="70" t="s">
        <v>34</v>
      </c>
      <c r="P88" s="71" t="e">
        <f>SUMIFS(#REF!,#REF!,D88,#REF!,O88)</f>
        <v>#REF!</v>
      </c>
      <c r="Q88" s="41"/>
      <c r="R88" s="41"/>
    </row>
    <row r="89" ht="28.8" spans="2:18">
      <c r="B89" s="61"/>
      <c r="C89" s="61"/>
      <c r="D89" s="62" t="s">
        <v>67</v>
      </c>
      <c r="E89" s="61" t="s">
        <v>26</v>
      </c>
      <c r="F89" s="61"/>
      <c r="G89" s="61"/>
      <c r="H89" s="61"/>
      <c r="I89" s="61"/>
      <c r="J89" s="61"/>
      <c r="K89" s="61"/>
      <c r="L89" s="61"/>
      <c r="M89" s="61"/>
      <c r="N89" s="69" t="s">
        <v>27</v>
      </c>
      <c r="O89" s="70" t="s">
        <v>35</v>
      </c>
      <c r="P89" s="71" t="e">
        <f>SUMIFS(#REF!,#REF!,D89,#REF!,O89)</f>
        <v>#REF!</v>
      </c>
      <c r="Q89" s="41"/>
      <c r="R89" s="41"/>
    </row>
    <row r="90" ht="28.8" spans="2:18">
      <c r="B90" s="61"/>
      <c r="C90" s="61"/>
      <c r="D90" s="62" t="s">
        <v>67</v>
      </c>
      <c r="E90" s="61" t="s">
        <v>26</v>
      </c>
      <c r="F90" s="61"/>
      <c r="G90" s="61"/>
      <c r="H90" s="61"/>
      <c r="I90" s="61"/>
      <c r="J90" s="61"/>
      <c r="K90" s="61"/>
      <c r="L90" s="61"/>
      <c r="M90" s="61"/>
      <c r="N90" s="69" t="s">
        <v>27</v>
      </c>
      <c r="O90" s="70" t="s">
        <v>36</v>
      </c>
      <c r="P90" s="71" t="e">
        <f>SUMIFS(#REF!,#REF!,D90,#REF!,O90)</f>
        <v>#REF!</v>
      </c>
      <c r="Q90" s="41"/>
      <c r="R90" s="41"/>
    </row>
    <row r="91" ht="28.8" spans="2:18">
      <c r="B91" s="61"/>
      <c r="C91" s="61"/>
      <c r="D91" s="62" t="s">
        <v>67</v>
      </c>
      <c r="E91" s="61" t="s">
        <v>26</v>
      </c>
      <c r="F91" s="61"/>
      <c r="G91" s="61"/>
      <c r="H91" s="61"/>
      <c r="I91" s="61"/>
      <c r="J91" s="61"/>
      <c r="K91" s="61"/>
      <c r="L91" s="61"/>
      <c r="M91" s="61"/>
      <c r="N91" s="69" t="s">
        <v>27</v>
      </c>
      <c r="O91" s="70" t="s">
        <v>37</v>
      </c>
      <c r="P91" s="71" t="e">
        <f>SUMIFS(#REF!,#REF!,D91,#REF!,O91)</f>
        <v>#REF!</v>
      </c>
      <c r="Q91" s="41" t="s">
        <v>29</v>
      </c>
      <c r="R91" s="41"/>
    </row>
    <row r="92" ht="28.8" spans="2:18">
      <c r="B92" s="61"/>
      <c r="C92" s="61"/>
      <c r="D92" s="62" t="s">
        <v>67</v>
      </c>
      <c r="E92" s="61" t="s">
        <v>26</v>
      </c>
      <c r="F92" s="61"/>
      <c r="G92" s="61"/>
      <c r="H92" s="61"/>
      <c r="I92" s="61"/>
      <c r="J92" s="61"/>
      <c r="K92" s="61"/>
      <c r="L92" s="61"/>
      <c r="M92" s="61"/>
      <c r="N92" s="69" t="s">
        <v>27</v>
      </c>
      <c r="O92" s="70" t="s">
        <v>38</v>
      </c>
      <c r="P92" s="71" t="e">
        <f>SUMIFS(#REF!,#REF!,D92,#REF!,O92)</f>
        <v>#REF!</v>
      </c>
      <c r="Q92" s="41"/>
      <c r="R92" s="41"/>
    </row>
    <row r="93" ht="28.8" spans="2:18">
      <c r="B93" s="61"/>
      <c r="C93" s="61"/>
      <c r="D93" s="62" t="s">
        <v>67</v>
      </c>
      <c r="E93" s="61" t="s">
        <v>26</v>
      </c>
      <c r="F93" s="61"/>
      <c r="G93" s="61"/>
      <c r="H93" s="61"/>
      <c r="I93" s="61"/>
      <c r="J93" s="61"/>
      <c r="K93" s="61"/>
      <c r="L93" s="61"/>
      <c r="M93" s="61"/>
      <c r="N93" s="69" t="s">
        <v>27</v>
      </c>
      <c r="O93" s="70" t="s">
        <v>39</v>
      </c>
      <c r="P93" s="71" t="e">
        <f>SUMIFS(#REF!,#REF!,D93,#REF!,O93)</f>
        <v>#REF!</v>
      </c>
      <c r="Q93" s="41"/>
      <c r="R93" s="41"/>
    </row>
    <row r="94" ht="28.8" spans="2:18">
      <c r="B94" s="61"/>
      <c r="C94" s="61"/>
      <c r="D94" s="62" t="s">
        <v>67</v>
      </c>
      <c r="E94" s="61" t="s">
        <v>26</v>
      </c>
      <c r="F94" s="61"/>
      <c r="G94" s="61"/>
      <c r="H94" s="61"/>
      <c r="I94" s="61"/>
      <c r="J94" s="61"/>
      <c r="K94" s="61"/>
      <c r="L94" s="61"/>
      <c r="M94" s="61"/>
      <c r="N94" s="69" t="s">
        <v>27</v>
      </c>
      <c r="O94" s="70" t="s">
        <v>40</v>
      </c>
      <c r="P94" s="71" t="e">
        <f>SUMIFS(#REF!,#REF!,D94,#REF!,O94)</f>
        <v>#REF!</v>
      </c>
      <c r="Q94" s="41"/>
      <c r="R94" s="41"/>
    </row>
    <row r="95" ht="28.8" spans="2:18">
      <c r="B95" s="61"/>
      <c r="C95" s="61"/>
      <c r="D95" s="62" t="s">
        <v>67</v>
      </c>
      <c r="E95" s="61" t="s">
        <v>26</v>
      </c>
      <c r="F95" s="61"/>
      <c r="G95" s="61"/>
      <c r="H95" s="61"/>
      <c r="I95" s="61"/>
      <c r="J95" s="61"/>
      <c r="K95" s="61"/>
      <c r="L95" s="61"/>
      <c r="M95" s="61"/>
      <c r="N95" s="69" t="s">
        <v>27</v>
      </c>
      <c r="O95" s="70" t="s">
        <v>41</v>
      </c>
      <c r="P95" s="71" t="e">
        <f>SUMIFS(#REF!,#REF!,D95,#REF!,O95)</f>
        <v>#REF!</v>
      </c>
      <c r="Q95" s="41"/>
      <c r="R95" s="41"/>
    </row>
    <row r="96" ht="28.8" spans="2:18">
      <c r="B96" s="61"/>
      <c r="C96" s="61"/>
      <c r="D96" s="62" t="s">
        <v>67</v>
      </c>
      <c r="E96" s="61" t="s">
        <v>26</v>
      </c>
      <c r="F96" s="61"/>
      <c r="G96" s="61"/>
      <c r="H96" s="61"/>
      <c r="I96" s="61"/>
      <c r="J96" s="61"/>
      <c r="K96" s="61"/>
      <c r="L96" s="61"/>
      <c r="M96" s="61"/>
      <c r="N96" s="69" t="s">
        <v>27</v>
      </c>
      <c r="O96" s="70" t="s">
        <v>42</v>
      </c>
      <c r="P96" s="71" t="e">
        <f>SUMIFS(#REF!,#REF!,D96,#REF!,O96)</f>
        <v>#REF!</v>
      </c>
      <c r="Q96" s="41"/>
      <c r="R96" s="41"/>
    </row>
    <row r="97" ht="28.8" spans="2:18">
      <c r="B97" s="61"/>
      <c r="C97" s="61"/>
      <c r="D97" s="62" t="s">
        <v>67</v>
      </c>
      <c r="E97" s="61" t="s">
        <v>26</v>
      </c>
      <c r="F97" s="61"/>
      <c r="G97" s="61"/>
      <c r="H97" s="61"/>
      <c r="I97" s="61"/>
      <c r="J97" s="61"/>
      <c r="K97" s="61"/>
      <c r="L97" s="61"/>
      <c r="M97" s="61"/>
      <c r="N97" s="69" t="s">
        <v>27</v>
      </c>
      <c r="O97" s="70" t="s">
        <v>43</v>
      </c>
      <c r="P97" s="71" t="e">
        <f>SUMIFS(#REF!,#REF!,D97,#REF!,O97)</f>
        <v>#REF!</v>
      </c>
      <c r="Q97" s="41" t="s">
        <v>29</v>
      </c>
      <c r="R97" s="41"/>
    </row>
    <row r="98" ht="28.8" spans="2:18">
      <c r="B98" s="61"/>
      <c r="C98" s="61"/>
      <c r="D98" s="62" t="s">
        <v>67</v>
      </c>
      <c r="E98" s="61" t="s">
        <v>26</v>
      </c>
      <c r="F98" s="61"/>
      <c r="G98" s="61"/>
      <c r="H98" s="61"/>
      <c r="I98" s="61"/>
      <c r="J98" s="61"/>
      <c r="K98" s="61"/>
      <c r="L98" s="61"/>
      <c r="M98" s="61"/>
      <c r="N98" s="69" t="s">
        <v>44</v>
      </c>
      <c r="O98" s="70" t="s">
        <v>45</v>
      </c>
      <c r="P98" s="71" t="e">
        <f>SUMIFS(#REF!,#REF!,D98,#REF!,O98)</f>
        <v>#REF!</v>
      </c>
      <c r="Q98" s="41"/>
      <c r="R98" s="41"/>
    </row>
    <row r="99" ht="28.8" spans="2:18">
      <c r="B99" s="61"/>
      <c r="C99" s="61"/>
      <c r="D99" s="62" t="s">
        <v>67</v>
      </c>
      <c r="E99" s="61" t="s">
        <v>26</v>
      </c>
      <c r="F99" s="61"/>
      <c r="G99" s="61"/>
      <c r="H99" s="61"/>
      <c r="I99" s="61"/>
      <c r="J99" s="61"/>
      <c r="K99" s="61"/>
      <c r="L99" s="61"/>
      <c r="M99" s="61"/>
      <c r="N99" s="69" t="s">
        <v>44</v>
      </c>
      <c r="O99" s="70" t="s">
        <v>47</v>
      </c>
      <c r="P99" s="71" t="e">
        <f>SUMIFS(#REF!,#REF!,D99,#REF!,O99)</f>
        <v>#REF!</v>
      </c>
      <c r="Q99" s="41"/>
      <c r="R99" s="41"/>
    </row>
    <row r="100" ht="28.8" spans="2:18">
      <c r="B100" s="61"/>
      <c r="C100" s="61"/>
      <c r="D100" s="62" t="s">
        <v>67</v>
      </c>
      <c r="E100" s="61" t="s">
        <v>26</v>
      </c>
      <c r="F100" s="61"/>
      <c r="G100" s="61"/>
      <c r="H100" s="61"/>
      <c r="I100" s="61"/>
      <c r="J100" s="61"/>
      <c r="K100" s="61"/>
      <c r="L100" s="61"/>
      <c r="M100" s="61"/>
      <c r="N100" s="22" t="s">
        <v>48</v>
      </c>
      <c r="O100" s="22" t="s">
        <v>49</v>
      </c>
      <c r="P100" s="71" t="e">
        <f>SUMIFS(#REF!,#REF!,D100,#REF!,O100)</f>
        <v>#REF!</v>
      </c>
      <c r="Q100" s="41"/>
      <c r="R100" s="41"/>
    </row>
    <row r="101" ht="28.8" spans="2:18">
      <c r="B101" s="61"/>
      <c r="C101" s="61"/>
      <c r="D101" s="62" t="s">
        <v>67</v>
      </c>
      <c r="E101" s="61" t="s">
        <v>26</v>
      </c>
      <c r="F101" s="61"/>
      <c r="G101" s="61"/>
      <c r="H101" s="61"/>
      <c r="I101" s="61"/>
      <c r="J101" s="61"/>
      <c r="K101" s="61"/>
      <c r="L101" s="61"/>
      <c r="M101" s="61"/>
      <c r="N101" s="69" t="s">
        <v>50</v>
      </c>
      <c r="O101" s="70" t="s">
        <v>51</v>
      </c>
      <c r="P101" s="71" t="e">
        <f>SUMIFS(#REF!,#REF!,D101,#REF!,O101)</f>
        <v>#REF!</v>
      </c>
      <c r="Q101" s="41"/>
      <c r="R101" s="41"/>
    </row>
    <row r="102" ht="28.8" spans="2:18">
      <c r="B102" s="61"/>
      <c r="C102" s="61"/>
      <c r="D102" s="62" t="s">
        <v>67</v>
      </c>
      <c r="E102" s="61" t="s">
        <v>26</v>
      </c>
      <c r="F102" s="61"/>
      <c r="G102" s="61"/>
      <c r="H102" s="61"/>
      <c r="I102" s="61"/>
      <c r="J102" s="61"/>
      <c r="K102" s="61"/>
      <c r="L102" s="61"/>
      <c r="M102" s="61"/>
      <c r="N102" s="69" t="s">
        <v>50</v>
      </c>
      <c r="O102" s="70" t="s">
        <v>52</v>
      </c>
      <c r="P102" s="71" t="e">
        <f>SUMIFS(#REF!,#REF!,D102,#REF!,O102)</f>
        <v>#REF!</v>
      </c>
      <c r="Q102" s="41"/>
      <c r="R102" s="41"/>
    </row>
    <row r="103" ht="28.8" spans="2:18">
      <c r="B103" s="61"/>
      <c r="C103" s="61"/>
      <c r="D103" s="62" t="s">
        <v>67</v>
      </c>
      <c r="E103" s="61" t="s">
        <v>26</v>
      </c>
      <c r="F103" s="61"/>
      <c r="G103" s="61"/>
      <c r="H103" s="61"/>
      <c r="I103" s="61"/>
      <c r="J103" s="61"/>
      <c r="K103" s="61"/>
      <c r="L103" s="61"/>
      <c r="M103" s="61"/>
      <c r="N103" s="69" t="s">
        <v>50</v>
      </c>
      <c r="O103" s="70" t="s">
        <v>54</v>
      </c>
      <c r="P103" s="71" t="e">
        <f>SUMIFS(#REF!,#REF!,D103,#REF!,O103)</f>
        <v>#REF!</v>
      </c>
      <c r="Q103" s="41"/>
      <c r="R103" s="41"/>
    </row>
    <row r="104" ht="28.8" spans="2:18">
      <c r="B104" s="61"/>
      <c r="C104" s="61"/>
      <c r="D104" s="62" t="s">
        <v>67</v>
      </c>
      <c r="E104" s="61" t="s">
        <v>26</v>
      </c>
      <c r="F104" s="61"/>
      <c r="G104" s="61"/>
      <c r="H104" s="61"/>
      <c r="I104" s="61"/>
      <c r="J104" s="61"/>
      <c r="K104" s="61"/>
      <c r="L104" s="61"/>
      <c r="M104" s="61"/>
      <c r="N104" s="69" t="s">
        <v>50</v>
      </c>
      <c r="O104" s="70" t="s">
        <v>56</v>
      </c>
      <c r="P104" s="71" t="e">
        <f>SUMIFS(#REF!,#REF!,D104,#REF!,O104)</f>
        <v>#REF!</v>
      </c>
      <c r="Q104" s="41"/>
      <c r="R104" s="41"/>
    </row>
    <row r="105" ht="28.8" spans="2:18">
      <c r="B105" s="61"/>
      <c r="C105" s="61"/>
      <c r="D105" s="62" t="s">
        <v>67</v>
      </c>
      <c r="E105" s="61" t="s">
        <v>26</v>
      </c>
      <c r="F105" s="61"/>
      <c r="G105" s="61"/>
      <c r="H105" s="61"/>
      <c r="I105" s="61"/>
      <c r="J105" s="61"/>
      <c r="K105" s="61"/>
      <c r="L105" s="61"/>
      <c r="M105" s="61"/>
      <c r="N105" s="69" t="s">
        <v>50</v>
      </c>
      <c r="O105" s="70" t="s">
        <v>57</v>
      </c>
      <c r="P105" s="71" t="e">
        <f>SUMIFS(#REF!,#REF!,D105,#REF!,O105)</f>
        <v>#REF!</v>
      </c>
      <c r="Q105" s="41"/>
      <c r="R105" s="41"/>
    </row>
    <row r="106" ht="28.8" spans="2:18">
      <c r="B106" s="61"/>
      <c r="C106" s="61"/>
      <c r="D106" s="62" t="s">
        <v>67</v>
      </c>
      <c r="E106" s="61" t="s">
        <v>26</v>
      </c>
      <c r="F106" s="61"/>
      <c r="G106" s="61"/>
      <c r="H106" s="61"/>
      <c r="I106" s="61"/>
      <c r="J106" s="61"/>
      <c r="K106" s="61"/>
      <c r="L106" s="61"/>
      <c r="M106" s="61"/>
      <c r="N106" s="69" t="s">
        <v>50</v>
      </c>
      <c r="O106" s="70" t="s">
        <v>58</v>
      </c>
      <c r="P106" s="71" t="e">
        <f>SUMIFS(#REF!,#REF!,D106,#REF!,O106)</f>
        <v>#REF!</v>
      </c>
      <c r="Q106" s="41"/>
      <c r="R106" s="41"/>
    </row>
    <row r="107" ht="28.8" spans="2:18">
      <c r="B107" s="61"/>
      <c r="C107" s="61"/>
      <c r="D107" s="62" t="s">
        <v>67</v>
      </c>
      <c r="E107" s="61" t="s">
        <v>26</v>
      </c>
      <c r="F107" s="61"/>
      <c r="G107" s="61"/>
      <c r="H107" s="61"/>
      <c r="I107" s="61"/>
      <c r="J107" s="61"/>
      <c r="K107" s="61"/>
      <c r="L107" s="61"/>
      <c r="M107" s="61"/>
      <c r="N107" s="22" t="s">
        <v>59</v>
      </c>
      <c r="O107" s="22" t="s">
        <v>60</v>
      </c>
      <c r="P107" s="71" t="e">
        <f>SUMIFS(#REF!,#REF!,D107,#REF!,O107)</f>
        <v>#REF!</v>
      </c>
      <c r="Q107" s="41"/>
      <c r="R107" s="41"/>
    </row>
    <row r="108" ht="28.8" spans="2:18">
      <c r="B108" s="61"/>
      <c r="C108" s="61"/>
      <c r="D108" s="62" t="s">
        <v>67</v>
      </c>
      <c r="E108" s="61" t="s">
        <v>26</v>
      </c>
      <c r="F108" s="61"/>
      <c r="G108" s="61"/>
      <c r="H108" s="61"/>
      <c r="I108" s="61"/>
      <c r="J108" s="61"/>
      <c r="K108" s="61"/>
      <c r="L108" s="61"/>
      <c r="M108" s="61"/>
      <c r="N108" s="22" t="s">
        <v>59</v>
      </c>
      <c r="O108" s="22" t="s">
        <v>57</v>
      </c>
      <c r="P108" s="71" t="e">
        <f>SUMIFS(#REF!,#REF!,D108,#REF!,O108)</f>
        <v>#REF!</v>
      </c>
      <c r="Q108" s="41"/>
      <c r="R108" s="41"/>
    </row>
    <row r="109" spans="2:18">
      <c r="B109" s="61"/>
      <c r="C109" s="61" t="s">
        <v>68</v>
      </c>
      <c r="D109" s="62" t="s">
        <v>69</v>
      </c>
      <c r="E109" s="61" t="s">
        <v>26</v>
      </c>
      <c r="F109" s="61">
        <v>3312</v>
      </c>
      <c r="G109" s="61"/>
      <c r="H109" s="61"/>
      <c r="I109" s="61">
        <v>3312</v>
      </c>
      <c r="J109" s="61"/>
      <c r="K109" s="61"/>
      <c r="L109" s="61"/>
      <c r="M109" s="61">
        <v>3312</v>
      </c>
      <c r="N109" s="69" t="s">
        <v>27</v>
      </c>
      <c r="O109" s="70" t="s">
        <v>28</v>
      </c>
      <c r="P109" s="71" t="e">
        <f>SUMIFS(#REF!,#REF!,D109,#REF!,O109)</f>
        <v>#REF!</v>
      </c>
      <c r="Q109" s="41"/>
      <c r="R109" s="41"/>
    </row>
    <row r="110" spans="2:18">
      <c r="B110" s="61"/>
      <c r="C110" s="61"/>
      <c r="D110" s="62" t="s">
        <v>69</v>
      </c>
      <c r="E110" s="61" t="s">
        <v>26</v>
      </c>
      <c r="F110" s="61"/>
      <c r="G110" s="61"/>
      <c r="H110" s="61"/>
      <c r="I110" s="61"/>
      <c r="J110" s="61"/>
      <c r="K110" s="61"/>
      <c r="L110" s="61"/>
      <c r="M110" s="61"/>
      <c r="N110" s="69" t="s">
        <v>27</v>
      </c>
      <c r="O110" s="70" t="s">
        <v>30</v>
      </c>
      <c r="P110" s="71" t="e">
        <f>SUMIFS(#REF!,#REF!,D110,#REF!,O110)</f>
        <v>#REF!</v>
      </c>
      <c r="Q110" s="41"/>
      <c r="R110" s="41"/>
    </row>
    <row r="111" spans="2:18">
      <c r="B111" s="61"/>
      <c r="C111" s="61"/>
      <c r="D111" s="62" t="s">
        <v>69</v>
      </c>
      <c r="E111" s="61" t="s">
        <v>26</v>
      </c>
      <c r="F111" s="61"/>
      <c r="G111" s="61"/>
      <c r="H111" s="61"/>
      <c r="I111" s="61"/>
      <c r="J111" s="61"/>
      <c r="K111" s="61"/>
      <c r="L111" s="61"/>
      <c r="M111" s="61"/>
      <c r="N111" s="69" t="s">
        <v>27</v>
      </c>
      <c r="O111" s="70" t="s">
        <v>31</v>
      </c>
      <c r="P111" s="71" t="e">
        <f>SUMIFS(#REF!,#REF!,D111,#REF!,O111)</f>
        <v>#REF!</v>
      </c>
      <c r="Q111" s="41"/>
      <c r="R111" s="41"/>
    </row>
    <row r="112" spans="2:18">
      <c r="B112" s="61"/>
      <c r="C112" s="61"/>
      <c r="D112" s="62" t="s">
        <v>69</v>
      </c>
      <c r="E112" s="61" t="s">
        <v>26</v>
      </c>
      <c r="F112" s="61"/>
      <c r="G112" s="61"/>
      <c r="H112" s="61"/>
      <c r="I112" s="61"/>
      <c r="J112" s="61"/>
      <c r="K112" s="61"/>
      <c r="L112" s="61"/>
      <c r="M112" s="61"/>
      <c r="N112" s="69" t="s">
        <v>27</v>
      </c>
      <c r="O112" s="70" t="s">
        <v>32</v>
      </c>
      <c r="P112" s="71" t="e">
        <f>SUMIFS(#REF!,#REF!,D112,#REF!,O112)</f>
        <v>#REF!</v>
      </c>
      <c r="Q112" s="41" t="s">
        <v>33</v>
      </c>
      <c r="R112" s="41"/>
    </row>
    <row r="113" spans="2:18">
      <c r="B113" s="61"/>
      <c r="C113" s="61"/>
      <c r="D113" s="62" t="s">
        <v>69</v>
      </c>
      <c r="E113" s="61" t="s">
        <v>26</v>
      </c>
      <c r="F113" s="61"/>
      <c r="G113" s="61"/>
      <c r="H113" s="61"/>
      <c r="I113" s="61"/>
      <c r="J113" s="61"/>
      <c r="K113" s="61"/>
      <c r="L113" s="61"/>
      <c r="M113" s="61"/>
      <c r="N113" s="69" t="s">
        <v>27</v>
      </c>
      <c r="O113" s="70" t="s">
        <v>34</v>
      </c>
      <c r="P113" s="71" t="e">
        <f>SUMIFS(#REF!,#REF!,D113,#REF!,O113)</f>
        <v>#REF!</v>
      </c>
      <c r="Q113" s="41"/>
      <c r="R113" s="41"/>
    </row>
    <row r="114" spans="2:18">
      <c r="B114" s="61"/>
      <c r="C114" s="61"/>
      <c r="D114" s="62" t="s">
        <v>69</v>
      </c>
      <c r="E114" s="61" t="s">
        <v>26</v>
      </c>
      <c r="F114" s="61"/>
      <c r="G114" s="61"/>
      <c r="H114" s="61"/>
      <c r="I114" s="61"/>
      <c r="J114" s="61"/>
      <c r="K114" s="61"/>
      <c r="L114" s="61"/>
      <c r="M114" s="61"/>
      <c r="N114" s="69" t="s">
        <v>27</v>
      </c>
      <c r="O114" s="70" t="s">
        <v>35</v>
      </c>
      <c r="P114" s="71" t="e">
        <f>SUMIFS(#REF!,#REF!,D114,#REF!,O114)</f>
        <v>#REF!</v>
      </c>
      <c r="Q114" s="41"/>
      <c r="R114" s="41"/>
    </row>
    <row r="115" spans="2:18">
      <c r="B115" s="61"/>
      <c r="C115" s="61"/>
      <c r="D115" s="62" t="s">
        <v>69</v>
      </c>
      <c r="E115" s="61" t="s">
        <v>26</v>
      </c>
      <c r="F115" s="61"/>
      <c r="G115" s="61"/>
      <c r="H115" s="61"/>
      <c r="I115" s="61"/>
      <c r="J115" s="61"/>
      <c r="K115" s="61"/>
      <c r="L115" s="61"/>
      <c r="M115" s="61"/>
      <c r="N115" s="69" t="s">
        <v>27</v>
      </c>
      <c r="O115" s="70" t="s">
        <v>36</v>
      </c>
      <c r="P115" s="71" t="e">
        <f>SUMIFS(#REF!,#REF!,D115,#REF!,O115)</f>
        <v>#REF!</v>
      </c>
      <c r="Q115" s="41" t="s">
        <v>29</v>
      </c>
      <c r="R115" s="41"/>
    </row>
    <row r="116" spans="2:18">
      <c r="B116" s="61"/>
      <c r="C116" s="61"/>
      <c r="D116" s="62" t="s">
        <v>69</v>
      </c>
      <c r="E116" s="61" t="s">
        <v>26</v>
      </c>
      <c r="F116" s="61"/>
      <c r="G116" s="61"/>
      <c r="H116" s="61"/>
      <c r="I116" s="61"/>
      <c r="J116" s="61"/>
      <c r="K116" s="61"/>
      <c r="L116" s="61"/>
      <c r="M116" s="61"/>
      <c r="N116" s="69" t="s">
        <v>27</v>
      </c>
      <c r="O116" s="70" t="s">
        <v>37</v>
      </c>
      <c r="P116" s="71" t="e">
        <f>SUMIFS(#REF!,#REF!,D116,#REF!,O116)</f>
        <v>#REF!</v>
      </c>
      <c r="Q116" s="41"/>
      <c r="R116" s="41"/>
    </row>
    <row r="117" spans="2:18">
      <c r="B117" s="61"/>
      <c r="C117" s="61"/>
      <c r="D117" s="62" t="s">
        <v>69</v>
      </c>
      <c r="E117" s="61" t="s">
        <v>26</v>
      </c>
      <c r="F117" s="61"/>
      <c r="G117" s="61"/>
      <c r="H117" s="61"/>
      <c r="I117" s="61"/>
      <c r="J117" s="61"/>
      <c r="K117" s="61"/>
      <c r="L117" s="61"/>
      <c r="M117" s="61"/>
      <c r="N117" s="69" t="s">
        <v>27</v>
      </c>
      <c r="O117" s="70" t="s">
        <v>38</v>
      </c>
      <c r="P117" s="71" t="e">
        <f>SUMIFS(#REF!,#REF!,D117,#REF!,O117)</f>
        <v>#REF!</v>
      </c>
      <c r="Q117" s="41" t="s">
        <v>29</v>
      </c>
      <c r="R117" s="41"/>
    </row>
    <row r="118" spans="2:18">
      <c r="B118" s="61"/>
      <c r="C118" s="61"/>
      <c r="D118" s="62" t="s">
        <v>69</v>
      </c>
      <c r="E118" s="61" t="s">
        <v>26</v>
      </c>
      <c r="F118" s="61"/>
      <c r="G118" s="61"/>
      <c r="H118" s="61"/>
      <c r="I118" s="61"/>
      <c r="J118" s="61"/>
      <c r="K118" s="61"/>
      <c r="L118" s="61"/>
      <c r="M118" s="61"/>
      <c r="N118" s="69" t="s">
        <v>27</v>
      </c>
      <c r="O118" s="70" t="s">
        <v>39</v>
      </c>
      <c r="P118" s="71" t="e">
        <f>SUMIFS(#REF!,#REF!,D118,#REF!,O118)</f>
        <v>#REF!</v>
      </c>
      <c r="Q118" s="41"/>
      <c r="R118" s="41"/>
    </row>
    <row r="119" spans="2:18">
      <c r="B119" s="61"/>
      <c r="C119" s="61"/>
      <c r="D119" s="62" t="s">
        <v>69</v>
      </c>
      <c r="E119" s="61" t="s">
        <v>26</v>
      </c>
      <c r="F119" s="61"/>
      <c r="G119" s="61"/>
      <c r="H119" s="61"/>
      <c r="I119" s="61"/>
      <c r="J119" s="61"/>
      <c r="K119" s="61"/>
      <c r="L119" s="61"/>
      <c r="M119" s="61"/>
      <c r="N119" s="69" t="s">
        <v>27</v>
      </c>
      <c r="O119" s="70" t="s">
        <v>40</v>
      </c>
      <c r="P119" s="71" t="e">
        <f>SUMIFS(#REF!,#REF!,D119,#REF!,O119)</f>
        <v>#REF!</v>
      </c>
      <c r="Q119" s="41"/>
      <c r="R119" s="41"/>
    </row>
    <row r="120" spans="2:18">
      <c r="B120" s="61"/>
      <c r="C120" s="61"/>
      <c r="D120" s="62" t="s">
        <v>69</v>
      </c>
      <c r="E120" s="61" t="s">
        <v>26</v>
      </c>
      <c r="F120" s="61"/>
      <c r="G120" s="61"/>
      <c r="H120" s="61"/>
      <c r="I120" s="61"/>
      <c r="J120" s="61"/>
      <c r="K120" s="61"/>
      <c r="L120" s="61"/>
      <c r="M120" s="61"/>
      <c r="N120" s="69" t="s">
        <v>27</v>
      </c>
      <c r="O120" s="70" t="s">
        <v>41</v>
      </c>
      <c r="P120" s="71" t="e">
        <f>SUMIFS(#REF!,#REF!,D120,#REF!,O120)</f>
        <v>#REF!</v>
      </c>
      <c r="Q120" s="41" t="s">
        <v>29</v>
      </c>
      <c r="R120" s="41"/>
    </row>
    <row r="121" spans="2:18">
      <c r="B121" s="61"/>
      <c r="C121" s="61"/>
      <c r="D121" s="62" t="s">
        <v>69</v>
      </c>
      <c r="E121" s="61" t="s">
        <v>26</v>
      </c>
      <c r="F121" s="61"/>
      <c r="G121" s="61"/>
      <c r="H121" s="61"/>
      <c r="I121" s="61"/>
      <c r="J121" s="61"/>
      <c r="K121" s="61"/>
      <c r="L121" s="61"/>
      <c r="M121" s="61"/>
      <c r="N121" s="69" t="s">
        <v>27</v>
      </c>
      <c r="O121" s="70" t="s">
        <v>42</v>
      </c>
      <c r="P121" s="71" t="e">
        <f>SUMIFS(#REF!,#REF!,D121,#REF!,O121)</f>
        <v>#REF!</v>
      </c>
      <c r="Q121" s="41"/>
      <c r="R121" s="41"/>
    </row>
    <row r="122" spans="2:18">
      <c r="B122" s="61"/>
      <c r="C122" s="61"/>
      <c r="D122" s="62" t="s">
        <v>69</v>
      </c>
      <c r="E122" s="61" t="s">
        <v>26</v>
      </c>
      <c r="F122" s="61"/>
      <c r="G122" s="61"/>
      <c r="H122" s="61"/>
      <c r="I122" s="61"/>
      <c r="J122" s="61"/>
      <c r="K122" s="61"/>
      <c r="L122" s="61"/>
      <c r="M122" s="61"/>
      <c r="N122" s="69" t="s">
        <v>27</v>
      </c>
      <c r="O122" s="70" t="s">
        <v>43</v>
      </c>
      <c r="P122" s="71" t="e">
        <f>SUMIFS(#REF!,#REF!,D122,#REF!,O122)</f>
        <v>#REF!</v>
      </c>
      <c r="Q122" s="41" t="s">
        <v>29</v>
      </c>
      <c r="R122" s="41"/>
    </row>
    <row r="123" spans="2:18">
      <c r="B123" s="61"/>
      <c r="C123" s="61"/>
      <c r="D123" s="62" t="s">
        <v>69</v>
      </c>
      <c r="E123" s="61" t="s">
        <v>26</v>
      </c>
      <c r="F123" s="61"/>
      <c r="G123" s="61"/>
      <c r="H123" s="61"/>
      <c r="I123" s="61"/>
      <c r="J123" s="61"/>
      <c r="K123" s="61"/>
      <c r="L123" s="61"/>
      <c r="M123" s="61"/>
      <c r="N123" s="69" t="s">
        <v>44</v>
      </c>
      <c r="O123" s="70" t="s">
        <v>45</v>
      </c>
      <c r="P123" s="71" t="e">
        <f>SUMIFS(#REF!,#REF!,D123,#REF!,O123)</f>
        <v>#REF!</v>
      </c>
      <c r="Q123" s="41"/>
      <c r="R123" s="41"/>
    </row>
    <row r="124" spans="2:18">
      <c r="B124" s="61"/>
      <c r="C124" s="61"/>
      <c r="D124" s="62" t="s">
        <v>69</v>
      </c>
      <c r="E124" s="61" t="s">
        <v>26</v>
      </c>
      <c r="F124" s="61"/>
      <c r="G124" s="61"/>
      <c r="H124" s="61"/>
      <c r="I124" s="61"/>
      <c r="J124" s="61"/>
      <c r="K124" s="61"/>
      <c r="L124" s="61"/>
      <c r="M124" s="61"/>
      <c r="N124" s="69" t="s">
        <v>44</v>
      </c>
      <c r="O124" s="70" t="s">
        <v>47</v>
      </c>
      <c r="P124" s="71" t="e">
        <f>SUMIFS(#REF!,#REF!,D124,#REF!,O124)</f>
        <v>#REF!</v>
      </c>
      <c r="Q124" s="41"/>
      <c r="R124" s="41"/>
    </row>
    <row r="125" ht="17.4" spans="2:18">
      <c r="B125" s="61"/>
      <c r="C125" s="61"/>
      <c r="D125" s="62" t="s">
        <v>69</v>
      </c>
      <c r="E125" s="61" t="s">
        <v>26</v>
      </c>
      <c r="F125" s="61"/>
      <c r="G125" s="61"/>
      <c r="H125" s="61"/>
      <c r="I125" s="61"/>
      <c r="J125" s="61"/>
      <c r="K125" s="61"/>
      <c r="L125" s="61"/>
      <c r="M125" s="61"/>
      <c r="N125" s="22" t="s">
        <v>48</v>
      </c>
      <c r="O125" s="22" t="s">
        <v>49</v>
      </c>
      <c r="P125" s="71" t="e">
        <f>SUMIFS(#REF!,#REF!,D125,#REF!,O125)</f>
        <v>#REF!</v>
      </c>
      <c r="Q125" s="41"/>
      <c r="R125" s="41"/>
    </row>
    <row r="126" spans="2:18">
      <c r="B126" s="61"/>
      <c r="C126" s="61"/>
      <c r="D126" s="62" t="s">
        <v>69</v>
      </c>
      <c r="E126" s="61" t="s">
        <v>26</v>
      </c>
      <c r="F126" s="61"/>
      <c r="G126" s="61"/>
      <c r="H126" s="61"/>
      <c r="I126" s="61"/>
      <c r="J126" s="61"/>
      <c r="K126" s="61"/>
      <c r="L126" s="61"/>
      <c r="M126" s="61"/>
      <c r="N126" s="69" t="s">
        <v>50</v>
      </c>
      <c r="O126" s="70" t="s">
        <v>51</v>
      </c>
      <c r="P126" s="71" t="e">
        <f>SUMIFS(#REF!,#REF!,D126,#REF!,O126)</f>
        <v>#REF!</v>
      </c>
      <c r="Q126" s="41" t="s">
        <v>29</v>
      </c>
      <c r="R126" s="41"/>
    </row>
    <row r="127" spans="2:18">
      <c r="B127" s="61"/>
      <c r="C127" s="61"/>
      <c r="D127" s="62" t="s">
        <v>69</v>
      </c>
      <c r="E127" s="61" t="s">
        <v>26</v>
      </c>
      <c r="F127" s="61"/>
      <c r="G127" s="61"/>
      <c r="H127" s="61"/>
      <c r="I127" s="61"/>
      <c r="J127" s="61"/>
      <c r="K127" s="61"/>
      <c r="L127" s="61"/>
      <c r="M127" s="61"/>
      <c r="N127" s="69" t="s">
        <v>50</v>
      </c>
      <c r="O127" s="70" t="s">
        <v>52</v>
      </c>
      <c r="P127" s="71" t="e">
        <f>SUMIFS(#REF!,#REF!,D127,#REF!,O127)</f>
        <v>#REF!</v>
      </c>
      <c r="Q127" s="41"/>
      <c r="R127" s="41"/>
    </row>
    <row r="128" spans="2:18">
      <c r="B128" s="61"/>
      <c r="C128" s="61"/>
      <c r="D128" s="62" t="s">
        <v>69</v>
      </c>
      <c r="E128" s="61" t="s">
        <v>26</v>
      </c>
      <c r="F128" s="61"/>
      <c r="G128" s="61"/>
      <c r="H128" s="61"/>
      <c r="I128" s="61"/>
      <c r="J128" s="61"/>
      <c r="K128" s="61"/>
      <c r="L128" s="61"/>
      <c r="M128" s="61"/>
      <c r="N128" s="69" t="s">
        <v>50</v>
      </c>
      <c r="O128" s="70" t="s">
        <v>54</v>
      </c>
      <c r="P128" s="71" t="e">
        <f>SUMIFS(#REF!,#REF!,D128,#REF!,O128)</f>
        <v>#REF!</v>
      </c>
      <c r="Q128" s="41" t="s">
        <v>55</v>
      </c>
      <c r="R128" s="41"/>
    </row>
    <row r="129" spans="2:18">
      <c r="B129" s="61"/>
      <c r="C129" s="61"/>
      <c r="D129" s="62" t="s">
        <v>69</v>
      </c>
      <c r="E129" s="61" t="s">
        <v>26</v>
      </c>
      <c r="F129" s="61"/>
      <c r="G129" s="61"/>
      <c r="H129" s="61"/>
      <c r="I129" s="61"/>
      <c r="J129" s="61"/>
      <c r="K129" s="61"/>
      <c r="L129" s="61"/>
      <c r="M129" s="61"/>
      <c r="N129" s="69" t="s">
        <v>50</v>
      </c>
      <c r="O129" s="70" t="s">
        <v>56</v>
      </c>
      <c r="P129" s="71" t="e">
        <f>SUMIFS(#REF!,#REF!,D129,#REF!,O129)</f>
        <v>#REF!</v>
      </c>
      <c r="Q129" s="41"/>
      <c r="R129" s="41"/>
    </row>
    <row r="130" spans="2:18">
      <c r="B130" s="61"/>
      <c r="C130" s="61"/>
      <c r="D130" s="62" t="s">
        <v>69</v>
      </c>
      <c r="E130" s="61" t="s">
        <v>26</v>
      </c>
      <c r="F130" s="61"/>
      <c r="G130" s="61"/>
      <c r="H130" s="61"/>
      <c r="I130" s="61"/>
      <c r="J130" s="61"/>
      <c r="K130" s="61"/>
      <c r="L130" s="61"/>
      <c r="M130" s="61"/>
      <c r="N130" s="69" t="s">
        <v>50</v>
      </c>
      <c r="O130" s="70" t="s">
        <v>57</v>
      </c>
      <c r="P130" s="71" t="e">
        <f>SUMIFS(#REF!,#REF!,D130,#REF!,O130)</f>
        <v>#REF!</v>
      </c>
      <c r="Q130" s="41"/>
      <c r="R130" s="41"/>
    </row>
    <row r="131" spans="2:18">
      <c r="B131" s="61"/>
      <c r="C131" s="61"/>
      <c r="D131" s="62" t="s">
        <v>69</v>
      </c>
      <c r="E131" s="61" t="s">
        <v>26</v>
      </c>
      <c r="F131" s="61"/>
      <c r="G131" s="61"/>
      <c r="H131" s="61"/>
      <c r="I131" s="61"/>
      <c r="J131" s="61"/>
      <c r="K131" s="61"/>
      <c r="L131" s="61"/>
      <c r="M131" s="61"/>
      <c r="N131" s="69" t="s">
        <v>50</v>
      </c>
      <c r="O131" s="70" t="s">
        <v>58</v>
      </c>
      <c r="P131" s="71" t="e">
        <f>SUMIFS(#REF!,#REF!,D131,#REF!,O131)</f>
        <v>#REF!</v>
      </c>
      <c r="Q131" s="41"/>
      <c r="R131" s="41"/>
    </row>
    <row r="132" ht="17.4" spans="2:18">
      <c r="B132" s="61"/>
      <c r="C132" s="61"/>
      <c r="D132" s="62" t="s">
        <v>69</v>
      </c>
      <c r="E132" s="61" t="s">
        <v>26</v>
      </c>
      <c r="F132" s="61"/>
      <c r="G132" s="61"/>
      <c r="H132" s="61"/>
      <c r="I132" s="61"/>
      <c r="J132" s="61"/>
      <c r="K132" s="61"/>
      <c r="L132" s="61"/>
      <c r="M132" s="61"/>
      <c r="N132" s="22" t="s">
        <v>59</v>
      </c>
      <c r="O132" s="22" t="s">
        <v>60</v>
      </c>
      <c r="P132" s="71" t="e">
        <f>SUMIFS(#REF!,#REF!,D132,#REF!,O132)</f>
        <v>#REF!</v>
      </c>
      <c r="Q132" s="41" t="s">
        <v>26</v>
      </c>
      <c r="R132" s="41"/>
    </row>
    <row r="133" ht="17.4" spans="2:18">
      <c r="B133" s="61"/>
      <c r="C133" s="61"/>
      <c r="D133" s="62" t="s">
        <v>69</v>
      </c>
      <c r="E133" s="61" t="s">
        <v>26</v>
      </c>
      <c r="F133" s="61"/>
      <c r="G133" s="61"/>
      <c r="H133" s="61"/>
      <c r="I133" s="61"/>
      <c r="J133" s="61"/>
      <c r="K133" s="61"/>
      <c r="L133" s="61"/>
      <c r="M133" s="61"/>
      <c r="N133" s="22" t="s">
        <v>59</v>
      </c>
      <c r="O133" s="22" t="s">
        <v>57</v>
      </c>
      <c r="P133" s="71" t="e">
        <f>SUMIFS(#REF!,#REF!,D133,#REF!,O133)</f>
        <v>#REF!</v>
      </c>
      <c r="Q133" s="41"/>
      <c r="R133" s="41"/>
    </row>
    <row r="134" ht="31.2" spans="2:18">
      <c r="B134" s="61"/>
      <c r="C134" s="41" t="s">
        <v>24</v>
      </c>
      <c r="D134" s="41" t="s">
        <v>70</v>
      </c>
      <c r="E134" s="61" t="s">
        <v>26</v>
      </c>
      <c r="F134" s="61">
        <v>913</v>
      </c>
      <c r="G134" s="61"/>
      <c r="H134" s="61"/>
      <c r="I134" s="61">
        <v>913</v>
      </c>
      <c r="J134" s="61">
        <v>913</v>
      </c>
      <c r="K134" s="61"/>
      <c r="L134" s="61"/>
      <c r="M134" s="61"/>
      <c r="N134" s="69" t="s">
        <v>27</v>
      </c>
      <c r="O134" s="70" t="s">
        <v>28</v>
      </c>
      <c r="P134" s="71" t="e">
        <f>SUMIFS(#REF!,#REF!,D134,#REF!,O134)</f>
        <v>#REF!</v>
      </c>
      <c r="Q134" s="41" t="s">
        <v>29</v>
      </c>
      <c r="R134" s="41"/>
    </row>
    <row r="135" ht="31.2" spans="2:18">
      <c r="B135" s="61"/>
      <c r="C135" s="41"/>
      <c r="D135" s="41" t="s">
        <v>70</v>
      </c>
      <c r="E135" s="61" t="s">
        <v>26</v>
      </c>
      <c r="F135" s="61"/>
      <c r="G135" s="61"/>
      <c r="H135" s="61"/>
      <c r="I135" s="61"/>
      <c r="J135" s="61"/>
      <c r="K135" s="61"/>
      <c r="L135" s="61"/>
      <c r="M135" s="61"/>
      <c r="N135" s="69" t="s">
        <v>27</v>
      </c>
      <c r="O135" s="70" t="s">
        <v>30</v>
      </c>
      <c r="P135" s="71" t="e">
        <f>SUMIFS(#REF!,#REF!,D135,#REF!,O135)</f>
        <v>#REF!</v>
      </c>
      <c r="Q135" s="41" t="s">
        <v>29</v>
      </c>
      <c r="R135" s="41"/>
    </row>
    <row r="136" ht="31.2" spans="2:18">
      <c r="B136" s="61"/>
      <c r="C136" s="41"/>
      <c r="D136" s="41" t="s">
        <v>70</v>
      </c>
      <c r="E136" s="61" t="s">
        <v>26</v>
      </c>
      <c r="F136" s="61"/>
      <c r="G136" s="61"/>
      <c r="H136" s="61"/>
      <c r="I136" s="61"/>
      <c r="J136" s="61"/>
      <c r="K136" s="61"/>
      <c r="L136" s="61"/>
      <c r="M136" s="61"/>
      <c r="N136" s="69" t="s">
        <v>27</v>
      </c>
      <c r="O136" s="70" t="s">
        <v>31</v>
      </c>
      <c r="P136" s="71" t="e">
        <f>SUMIFS(#REF!,#REF!,D136,#REF!,O136)</f>
        <v>#REF!</v>
      </c>
      <c r="Q136" s="41"/>
      <c r="R136" s="41"/>
    </row>
    <row r="137" ht="31.2" spans="2:18">
      <c r="B137" s="61"/>
      <c r="C137" s="41"/>
      <c r="D137" s="41" t="s">
        <v>70</v>
      </c>
      <c r="E137" s="61" t="s">
        <v>26</v>
      </c>
      <c r="F137" s="61"/>
      <c r="G137" s="61"/>
      <c r="H137" s="61"/>
      <c r="I137" s="61"/>
      <c r="J137" s="61"/>
      <c r="K137" s="61"/>
      <c r="L137" s="61"/>
      <c r="M137" s="61"/>
      <c r="N137" s="69" t="s">
        <v>27</v>
      </c>
      <c r="O137" s="70" t="s">
        <v>32</v>
      </c>
      <c r="P137" s="71" t="e">
        <f>SUMIFS(#REF!,#REF!,D137,#REF!,O137)</f>
        <v>#REF!</v>
      </c>
      <c r="Q137" s="41"/>
      <c r="R137" s="41"/>
    </row>
    <row r="138" ht="31.2" spans="2:18">
      <c r="B138" s="61"/>
      <c r="C138" s="41"/>
      <c r="D138" s="41" t="s">
        <v>70</v>
      </c>
      <c r="E138" s="61" t="s">
        <v>26</v>
      </c>
      <c r="F138" s="61"/>
      <c r="G138" s="61"/>
      <c r="H138" s="61"/>
      <c r="I138" s="61"/>
      <c r="J138" s="61"/>
      <c r="K138" s="61"/>
      <c r="L138" s="61"/>
      <c r="M138" s="61"/>
      <c r="N138" s="69" t="s">
        <v>27</v>
      </c>
      <c r="O138" s="70" t="s">
        <v>34</v>
      </c>
      <c r="P138" s="71" t="e">
        <f>SUMIFS(#REF!,#REF!,D138,#REF!,O138)</f>
        <v>#REF!</v>
      </c>
      <c r="Q138" s="41"/>
      <c r="R138" s="41"/>
    </row>
    <row r="139" ht="31.2" spans="2:18">
      <c r="B139" s="61"/>
      <c r="C139" s="41"/>
      <c r="D139" s="41" t="s">
        <v>70</v>
      </c>
      <c r="E139" s="61" t="s">
        <v>26</v>
      </c>
      <c r="F139" s="61"/>
      <c r="G139" s="61"/>
      <c r="H139" s="61"/>
      <c r="I139" s="61"/>
      <c r="J139" s="61"/>
      <c r="K139" s="61"/>
      <c r="L139" s="61"/>
      <c r="M139" s="61"/>
      <c r="N139" s="69" t="s">
        <v>27</v>
      </c>
      <c r="O139" s="70" t="s">
        <v>35</v>
      </c>
      <c r="P139" s="71" t="e">
        <f>SUMIFS(#REF!,#REF!,D139,#REF!,O139)</f>
        <v>#REF!</v>
      </c>
      <c r="Q139" s="41"/>
      <c r="R139" s="41"/>
    </row>
    <row r="140" ht="31.2" spans="2:18">
      <c r="B140" s="61"/>
      <c r="C140" s="41"/>
      <c r="D140" s="41" t="s">
        <v>70</v>
      </c>
      <c r="E140" s="61" t="s">
        <v>26</v>
      </c>
      <c r="F140" s="61"/>
      <c r="G140" s="61"/>
      <c r="H140" s="61"/>
      <c r="I140" s="61"/>
      <c r="J140" s="61"/>
      <c r="K140" s="61"/>
      <c r="L140" s="61"/>
      <c r="M140" s="61"/>
      <c r="N140" s="69" t="s">
        <v>27</v>
      </c>
      <c r="O140" s="70" t="s">
        <v>36</v>
      </c>
      <c r="P140" s="71" t="e">
        <f>SUMIFS(#REF!,#REF!,D140,#REF!,O140)</f>
        <v>#REF!</v>
      </c>
      <c r="Q140" s="41"/>
      <c r="R140" s="41"/>
    </row>
    <row r="141" ht="31.2" spans="2:18">
      <c r="B141" s="61"/>
      <c r="C141" s="41"/>
      <c r="D141" s="41" t="s">
        <v>70</v>
      </c>
      <c r="E141" s="61" t="s">
        <v>26</v>
      </c>
      <c r="F141" s="61"/>
      <c r="G141" s="61"/>
      <c r="H141" s="61"/>
      <c r="I141" s="61"/>
      <c r="J141" s="61"/>
      <c r="K141" s="61"/>
      <c r="L141" s="61"/>
      <c r="M141" s="61"/>
      <c r="N141" s="69" t="s">
        <v>27</v>
      </c>
      <c r="O141" s="70" t="s">
        <v>37</v>
      </c>
      <c r="P141" s="71" t="e">
        <f>SUMIFS(#REF!,#REF!,D141,#REF!,O141)</f>
        <v>#REF!</v>
      </c>
      <c r="Q141" s="41"/>
      <c r="R141" s="41"/>
    </row>
    <row r="142" ht="31.2" spans="2:18">
      <c r="B142" s="61"/>
      <c r="C142" s="41"/>
      <c r="D142" s="41" t="s">
        <v>70</v>
      </c>
      <c r="E142" s="61" t="s">
        <v>26</v>
      </c>
      <c r="F142" s="61"/>
      <c r="G142" s="61"/>
      <c r="H142" s="61"/>
      <c r="I142" s="61"/>
      <c r="J142" s="61"/>
      <c r="K142" s="61"/>
      <c r="L142" s="61"/>
      <c r="M142" s="61"/>
      <c r="N142" s="69" t="s">
        <v>27</v>
      </c>
      <c r="O142" s="70" t="s">
        <v>38</v>
      </c>
      <c r="P142" s="71" t="e">
        <f>SUMIFS(#REF!,#REF!,D142,#REF!,O142)</f>
        <v>#REF!</v>
      </c>
      <c r="Q142" s="41"/>
      <c r="R142" s="41"/>
    </row>
    <row r="143" ht="31.2" spans="2:18">
      <c r="B143" s="61"/>
      <c r="C143" s="41"/>
      <c r="D143" s="41" t="s">
        <v>70</v>
      </c>
      <c r="E143" s="61" t="s">
        <v>26</v>
      </c>
      <c r="F143" s="61"/>
      <c r="G143" s="61"/>
      <c r="H143" s="61"/>
      <c r="I143" s="61"/>
      <c r="J143" s="61"/>
      <c r="K143" s="61"/>
      <c r="L143" s="61"/>
      <c r="M143" s="61"/>
      <c r="N143" s="69" t="s">
        <v>27</v>
      </c>
      <c r="O143" s="70" t="s">
        <v>39</v>
      </c>
      <c r="P143" s="71" t="e">
        <f>SUMIFS(#REF!,#REF!,D143,#REF!,O143)</f>
        <v>#REF!</v>
      </c>
      <c r="Q143" s="41"/>
      <c r="R143" s="41"/>
    </row>
    <row r="144" ht="31.2" spans="2:18">
      <c r="B144" s="61"/>
      <c r="C144" s="41"/>
      <c r="D144" s="41" t="s">
        <v>70</v>
      </c>
      <c r="E144" s="61" t="s">
        <v>26</v>
      </c>
      <c r="F144" s="61"/>
      <c r="G144" s="61"/>
      <c r="H144" s="61"/>
      <c r="I144" s="61"/>
      <c r="J144" s="61"/>
      <c r="K144" s="61"/>
      <c r="L144" s="61"/>
      <c r="M144" s="61"/>
      <c r="N144" s="69" t="s">
        <v>27</v>
      </c>
      <c r="O144" s="70" t="s">
        <v>40</v>
      </c>
      <c r="P144" s="71" t="e">
        <f>SUMIFS(#REF!,#REF!,D144,#REF!,O144)</f>
        <v>#REF!</v>
      </c>
      <c r="Q144" s="41"/>
      <c r="R144" s="41"/>
    </row>
    <row r="145" ht="31.2" spans="2:18">
      <c r="B145" s="61"/>
      <c r="C145" s="41"/>
      <c r="D145" s="41" t="s">
        <v>70</v>
      </c>
      <c r="E145" s="61" t="s">
        <v>26</v>
      </c>
      <c r="F145" s="61"/>
      <c r="G145" s="61"/>
      <c r="H145" s="61"/>
      <c r="I145" s="61"/>
      <c r="J145" s="61"/>
      <c r="K145" s="61"/>
      <c r="L145" s="61"/>
      <c r="M145" s="61"/>
      <c r="N145" s="69" t="s">
        <v>27</v>
      </c>
      <c r="O145" s="70" t="s">
        <v>41</v>
      </c>
      <c r="P145" s="71">
        <v>200</v>
      </c>
      <c r="Q145" s="41" t="s">
        <v>29</v>
      </c>
      <c r="R145" s="41"/>
    </row>
    <row r="146" spans="2:18">
      <c r="B146" s="61"/>
      <c r="C146" s="41"/>
      <c r="D146" s="41"/>
      <c r="E146" s="61"/>
      <c r="F146" s="61"/>
      <c r="G146" s="61"/>
      <c r="H146" s="61"/>
      <c r="I146" s="61"/>
      <c r="J146" s="61"/>
      <c r="K146" s="61"/>
      <c r="L146" s="61"/>
      <c r="M146" s="61"/>
      <c r="N146" s="69" t="s">
        <v>27</v>
      </c>
      <c r="O146" s="70" t="s">
        <v>41</v>
      </c>
      <c r="P146" s="71">
        <v>15</v>
      </c>
      <c r="Q146" s="41" t="s">
        <v>53</v>
      </c>
      <c r="R146" s="41"/>
    </row>
    <row r="147" ht="31.2" spans="2:18">
      <c r="B147" s="61"/>
      <c r="C147" s="41"/>
      <c r="D147" s="41" t="s">
        <v>70</v>
      </c>
      <c r="E147" s="61" t="s">
        <v>26</v>
      </c>
      <c r="F147" s="61"/>
      <c r="G147" s="61"/>
      <c r="H147" s="61"/>
      <c r="I147" s="61"/>
      <c r="J147" s="61"/>
      <c r="K147" s="61"/>
      <c r="L147" s="61"/>
      <c r="M147" s="61"/>
      <c r="N147" s="69" t="s">
        <v>27</v>
      </c>
      <c r="O147" s="70" t="s">
        <v>42</v>
      </c>
      <c r="P147" s="71" t="e">
        <f>SUMIFS(#REF!,#REF!,D147,#REF!,O147)</f>
        <v>#REF!</v>
      </c>
      <c r="Q147" s="41"/>
      <c r="R147" s="41"/>
    </row>
    <row r="148" ht="31.2" spans="2:18">
      <c r="B148" s="61"/>
      <c r="C148" s="41"/>
      <c r="D148" s="41" t="s">
        <v>70</v>
      </c>
      <c r="E148" s="61" t="s">
        <v>26</v>
      </c>
      <c r="F148" s="61"/>
      <c r="G148" s="61"/>
      <c r="H148" s="61"/>
      <c r="I148" s="61"/>
      <c r="J148" s="61"/>
      <c r="K148" s="61"/>
      <c r="L148" s="61"/>
      <c r="M148" s="61"/>
      <c r="N148" s="69" t="s">
        <v>27</v>
      </c>
      <c r="O148" s="70" t="s">
        <v>43</v>
      </c>
      <c r="P148" s="71" t="e">
        <f>SUMIFS(#REF!,#REF!,D148,#REF!,O148)</f>
        <v>#REF!</v>
      </c>
      <c r="Q148" s="41" t="s">
        <v>29</v>
      </c>
      <c r="R148" s="41"/>
    </row>
    <row r="149" ht="31.2" spans="2:18">
      <c r="B149" s="61"/>
      <c r="C149" s="41"/>
      <c r="D149" s="41" t="s">
        <v>70</v>
      </c>
      <c r="E149" s="61" t="s">
        <v>26</v>
      </c>
      <c r="F149" s="61"/>
      <c r="G149" s="61"/>
      <c r="H149" s="61"/>
      <c r="I149" s="61"/>
      <c r="J149" s="61"/>
      <c r="K149" s="61"/>
      <c r="L149" s="61"/>
      <c r="M149" s="61"/>
      <c r="N149" s="69" t="s">
        <v>44</v>
      </c>
      <c r="O149" s="70" t="s">
        <v>45</v>
      </c>
      <c r="P149" s="71" t="e">
        <f>SUMIFS(#REF!,#REF!,D149,#REF!,O149)</f>
        <v>#REF!</v>
      </c>
      <c r="Q149" s="41"/>
      <c r="R149" s="41"/>
    </row>
    <row r="150" ht="31.2" spans="2:18">
      <c r="B150" s="61"/>
      <c r="C150" s="41"/>
      <c r="D150" s="41" t="s">
        <v>70</v>
      </c>
      <c r="E150" s="61" t="s">
        <v>26</v>
      </c>
      <c r="F150" s="61"/>
      <c r="G150" s="61"/>
      <c r="H150" s="61"/>
      <c r="I150" s="61"/>
      <c r="J150" s="61"/>
      <c r="K150" s="61"/>
      <c r="L150" s="61"/>
      <c r="M150" s="61"/>
      <c r="N150" s="69" t="s">
        <v>44</v>
      </c>
      <c r="O150" s="70" t="s">
        <v>47</v>
      </c>
      <c r="P150" s="71" t="e">
        <f>SUMIFS(#REF!,#REF!,D150,#REF!,O150)</f>
        <v>#REF!</v>
      </c>
      <c r="Q150" s="41"/>
      <c r="R150" s="41"/>
    </row>
    <row r="151" ht="31.2" spans="2:18">
      <c r="B151" s="61"/>
      <c r="C151" s="41"/>
      <c r="D151" s="41" t="s">
        <v>70</v>
      </c>
      <c r="E151" s="61" t="s">
        <v>26</v>
      </c>
      <c r="F151" s="61"/>
      <c r="G151" s="61"/>
      <c r="H151" s="61"/>
      <c r="I151" s="61"/>
      <c r="J151" s="61"/>
      <c r="K151" s="61"/>
      <c r="L151" s="61"/>
      <c r="M151" s="61"/>
      <c r="N151" s="22" t="s">
        <v>48</v>
      </c>
      <c r="O151" s="22" t="s">
        <v>49</v>
      </c>
      <c r="P151" s="71" t="e">
        <f>SUMIFS(#REF!,#REF!,D151,#REF!,O151)</f>
        <v>#REF!</v>
      </c>
      <c r="Q151" s="41"/>
      <c r="R151" s="41"/>
    </row>
    <row r="152" ht="31.2" spans="2:18">
      <c r="B152" s="61"/>
      <c r="C152" s="41"/>
      <c r="D152" s="41" t="s">
        <v>70</v>
      </c>
      <c r="E152" s="61" t="s">
        <v>26</v>
      </c>
      <c r="F152" s="61"/>
      <c r="G152" s="61"/>
      <c r="H152" s="61"/>
      <c r="I152" s="61"/>
      <c r="J152" s="61"/>
      <c r="K152" s="61"/>
      <c r="L152" s="61"/>
      <c r="M152" s="61"/>
      <c r="N152" s="69" t="s">
        <v>50</v>
      </c>
      <c r="O152" s="70" t="s">
        <v>51</v>
      </c>
      <c r="P152" s="71" t="e">
        <f>SUMIFS(#REF!,#REF!,D152,#REF!,O152)</f>
        <v>#REF!</v>
      </c>
      <c r="Q152" s="41"/>
      <c r="R152" s="41"/>
    </row>
    <row r="153" ht="31.2" spans="2:18">
      <c r="B153" s="61"/>
      <c r="C153" s="41"/>
      <c r="D153" s="41" t="s">
        <v>70</v>
      </c>
      <c r="E153" s="61" t="s">
        <v>26</v>
      </c>
      <c r="F153" s="61"/>
      <c r="G153" s="61"/>
      <c r="H153" s="61"/>
      <c r="I153" s="61"/>
      <c r="J153" s="61"/>
      <c r="K153" s="61"/>
      <c r="L153" s="61"/>
      <c r="M153" s="61"/>
      <c r="N153" s="69" t="s">
        <v>50</v>
      </c>
      <c r="O153" s="70" t="s">
        <v>52</v>
      </c>
      <c r="P153" s="71" t="e">
        <f>SUMIFS(#REF!,#REF!,D153,#REF!,O153)</f>
        <v>#REF!</v>
      </c>
      <c r="Q153" s="41" t="s">
        <v>33</v>
      </c>
      <c r="R153" s="41"/>
    </row>
    <row r="154" ht="31.2" spans="2:18">
      <c r="B154" s="61"/>
      <c r="C154" s="41"/>
      <c r="D154" s="41" t="s">
        <v>70</v>
      </c>
      <c r="E154" s="61" t="s">
        <v>26</v>
      </c>
      <c r="F154" s="61"/>
      <c r="G154" s="61"/>
      <c r="H154" s="61"/>
      <c r="I154" s="61"/>
      <c r="J154" s="61"/>
      <c r="K154" s="61"/>
      <c r="L154" s="61"/>
      <c r="M154" s="61"/>
      <c r="N154" s="69" t="s">
        <v>50</v>
      </c>
      <c r="O154" s="70" t="s">
        <v>54</v>
      </c>
      <c r="P154" s="71" t="e">
        <f>SUMIFS(#REF!,#REF!,D154,#REF!,O154)</f>
        <v>#REF!</v>
      </c>
      <c r="Q154" s="41"/>
      <c r="R154" s="41"/>
    </row>
    <row r="155" ht="31.2" spans="2:18">
      <c r="B155" s="61"/>
      <c r="C155" s="41"/>
      <c r="D155" s="41" t="s">
        <v>70</v>
      </c>
      <c r="E155" s="61" t="s">
        <v>26</v>
      </c>
      <c r="F155" s="61"/>
      <c r="G155" s="61"/>
      <c r="H155" s="61"/>
      <c r="I155" s="61"/>
      <c r="J155" s="61"/>
      <c r="K155" s="61"/>
      <c r="L155" s="61"/>
      <c r="M155" s="61"/>
      <c r="N155" s="69" t="s">
        <v>50</v>
      </c>
      <c r="O155" s="70" t="s">
        <v>56</v>
      </c>
      <c r="P155" s="71" t="e">
        <f>SUMIFS(#REF!,#REF!,D155,#REF!,O155)</f>
        <v>#REF!</v>
      </c>
      <c r="Q155" s="41"/>
      <c r="R155" s="41"/>
    </row>
    <row r="156" ht="31.2" spans="2:18">
      <c r="B156" s="61"/>
      <c r="C156" s="41"/>
      <c r="D156" s="41" t="s">
        <v>70</v>
      </c>
      <c r="E156" s="61" t="s">
        <v>26</v>
      </c>
      <c r="F156" s="61"/>
      <c r="G156" s="61"/>
      <c r="H156" s="61"/>
      <c r="I156" s="61"/>
      <c r="J156" s="61"/>
      <c r="K156" s="61"/>
      <c r="L156" s="61"/>
      <c r="M156" s="61"/>
      <c r="N156" s="69" t="s">
        <v>50</v>
      </c>
      <c r="O156" s="70" t="s">
        <v>57</v>
      </c>
      <c r="P156" s="71"/>
      <c r="Q156" s="41"/>
      <c r="R156" s="41"/>
    </row>
    <row r="157" ht="31.2" spans="2:18">
      <c r="B157" s="61"/>
      <c r="C157" s="41"/>
      <c r="D157" s="41" t="s">
        <v>70</v>
      </c>
      <c r="E157" s="61" t="s">
        <v>26</v>
      </c>
      <c r="F157" s="61"/>
      <c r="G157" s="61"/>
      <c r="H157" s="61"/>
      <c r="I157" s="61"/>
      <c r="J157" s="61"/>
      <c r="K157" s="61"/>
      <c r="L157" s="61"/>
      <c r="M157" s="61"/>
      <c r="N157" s="69" t="s">
        <v>50</v>
      </c>
      <c r="O157" s="70" t="s">
        <v>58</v>
      </c>
      <c r="P157" s="71" t="e">
        <f>SUMIFS(#REF!,#REF!,D157,#REF!,O157)</f>
        <v>#REF!</v>
      </c>
      <c r="Q157" s="41"/>
      <c r="R157" s="41"/>
    </row>
    <row r="158" ht="31.2" spans="2:18">
      <c r="B158" s="61"/>
      <c r="C158" s="41"/>
      <c r="D158" s="41" t="s">
        <v>70</v>
      </c>
      <c r="E158" s="61" t="s">
        <v>26</v>
      </c>
      <c r="F158" s="61"/>
      <c r="G158" s="61"/>
      <c r="H158" s="61"/>
      <c r="I158" s="61"/>
      <c r="J158" s="61"/>
      <c r="K158" s="61"/>
      <c r="L158" s="61"/>
      <c r="M158" s="61"/>
      <c r="N158" s="22" t="s">
        <v>59</v>
      </c>
      <c r="O158" s="22" t="s">
        <v>60</v>
      </c>
      <c r="P158" s="71" t="e">
        <f>SUMIFS(#REF!,#REF!,D158,#REF!,O158)</f>
        <v>#REF!</v>
      </c>
      <c r="Q158" s="41"/>
      <c r="R158" s="41"/>
    </row>
    <row r="159" ht="31.2" spans="2:18">
      <c r="B159" s="61"/>
      <c r="C159" s="41"/>
      <c r="D159" s="41" t="s">
        <v>70</v>
      </c>
      <c r="E159" s="61" t="s">
        <v>26</v>
      </c>
      <c r="F159" s="61"/>
      <c r="G159" s="61"/>
      <c r="H159" s="61"/>
      <c r="I159" s="61"/>
      <c r="J159" s="61"/>
      <c r="K159" s="61"/>
      <c r="L159" s="61"/>
      <c r="M159" s="61"/>
      <c r="N159" s="22" t="s">
        <v>59</v>
      </c>
      <c r="O159" s="22" t="s">
        <v>57</v>
      </c>
      <c r="P159" s="71" t="e">
        <f>SUMIFS(#REF!,#REF!,D159,#REF!,O159)</f>
        <v>#REF!</v>
      </c>
      <c r="Q159" s="41" t="s">
        <v>26</v>
      </c>
      <c r="R159" s="41"/>
    </row>
    <row r="160" ht="31.2" spans="2:18">
      <c r="B160" s="61"/>
      <c r="C160" s="72" t="s">
        <v>71</v>
      </c>
      <c r="D160" s="41" t="s">
        <v>72</v>
      </c>
      <c r="E160" s="61" t="s">
        <v>26</v>
      </c>
      <c r="F160" s="61">
        <v>302</v>
      </c>
      <c r="G160" s="61"/>
      <c r="H160" s="61"/>
      <c r="I160" s="61">
        <v>302</v>
      </c>
      <c r="J160" s="61">
        <v>302</v>
      </c>
      <c r="K160" s="61"/>
      <c r="L160" s="61"/>
      <c r="M160" s="61"/>
      <c r="N160" s="69" t="s">
        <v>27</v>
      </c>
      <c r="O160" s="70" t="s">
        <v>28</v>
      </c>
      <c r="P160" s="71" t="e">
        <f>SUMIFS(#REF!,#REF!,D160,#REF!,O160)</f>
        <v>#REF!</v>
      </c>
      <c r="Q160" s="41"/>
      <c r="R160" s="41"/>
    </row>
    <row r="161" ht="31.2" spans="2:18">
      <c r="B161" s="61"/>
      <c r="C161" s="73"/>
      <c r="D161" s="41" t="s">
        <v>72</v>
      </c>
      <c r="E161" s="61" t="s">
        <v>26</v>
      </c>
      <c r="F161" s="61"/>
      <c r="G161" s="61"/>
      <c r="H161" s="61"/>
      <c r="I161" s="61"/>
      <c r="J161" s="61"/>
      <c r="K161" s="61"/>
      <c r="L161" s="61"/>
      <c r="M161" s="61"/>
      <c r="N161" s="69" t="s">
        <v>27</v>
      </c>
      <c r="O161" s="70" t="s">
        <v>30</v>
      </c>
      <c r="P161" s="71" t="e">
        <f>SUMIFS(#REF!,#REF!,D161,#REF!,O161)</f>
        <v>#REF!</v>
      </c>
      <c r="Q161" s="41"/>
      <c r="R161" s="41"/>
    </row>
    <row r="162" ht="31.2" spans="2:18">
      <c r="B162" s="61"/>
      <c r="C162" s="73"/>
      <c r="D162" s="41" t="s">
        <v>72</v>
      </c>
      <c r="E162" s="61" t="s">
        <v>26</v>
      </c>
      <c r="F162" s="61"/>
      <c r="G162" s="61"/>
      <c r="H162" s="61"/>
      <c r="I162" s="61"/>
      <c r="J162" s="61"/>
      <c r="K162" s="61"/>
      <c r="L162" s="61"/>
      <c r="M162" s="61"/>
      <c r="N162" s="69" t="s">
        <v>27</v>
      </c>
      <c r="O162" s="70" t="s">
        <v>31</v>
      </c>
      <c r="P162" s="71" t="e">
        <f>SUMIFS(#REF!,#REF!,D162,#REF!,O162)</f>
        <v>#REF!</v>
      </c>
      <c r="Q162" s="41"/>
      <c r="R162" s="41"/>
    </row>
    <row r="163" ht="31.2" spans="2:18">
      <c r="B163" s="61"/>
      <c r="C163" s="73"/>
      <c r="D163" s="41" t="s">
        <v>72</v>
      </c>
      <c r="E163" s="61" t="s">
        <v>26</v>
      </c>
      <c r="F163" s="61"/>
      <c r="G163" s="61"/>
      <c r="H163" s="61"/>
      <c r="I163" s="61"/>
      <c r="J163" s="61"/>
      <c r="K163" s="61"/>
      <c r="L163" s="61"/>
      <c r="M163" s="61"/>
      <c r="N163" s="69" t="s">
        <v>27</v>
      </c>
      <c r="O163" s="70" t="s">
        <v>32</v>
      </c>
      <c r="P163" s="71" t="e">
        <f>SUMIFS(#REF!,#REF!,D163,#REF!,O163)</f>
        <v>#REF!</v>
      </c>
      <c r="Q163" s="41"/>
      <c r="R163" s="41"/>
    </row>
    <row r="164" ht="31.2" spans="2:18">
      <c r="B164" s="61"/>
      <c r="C164" s="73"/>
      <c r="D164" s="41" t="s">
        <v>72</v>
      </c>
      <c r="E164" s="61" t="s">
        <v>26</v>
      </c>
      <c r="F164" s="61"/>
      <c r="G164" s="61"/>
      <c r="H164" s="61"/>
      <c r="I164" s="61"/>
      <c r="J164" s="61"/>
      <c r="K164" s="61"/>
      <c r="L164" s="61"/>
      <c r="M164" s="61"/>
      <c r="N164" s="69" t="s">
        <v>27</v>
      </c>
      <c r="O164" s="70" t="s">
        <v>34</v>
      </c>
      <c r="P164" s="71" t="e">
        <f>SUMIFS(#REF!,#REF!,D164,#REF!,O164)</f>
        <v>#REF!</v>
      </c>
      <c r="Q164" s="41"/>
      <c r="R164" s="41"/>
    </row>
    <row r="165" ht="31.2" spans="2:18">
      <c r="B165" s="61"/>
      <c r="C165" s="73"/>
      <c r="D165" s="41" t="s">
        <v>72</v>
      </c>
      <c r="E165" s="61" t="s">
        <v>26</v>
      </c>
      <c r="F165" s="61"/>
      <c r="G165" s="61"/>
      <c r="H165" s="61"/>
      <c r="I165" s="61"/>
      <c r="J165" s="61"/>
      <c r="K165" s="61"/>
      <c r="L165" s="61"/>
      <c r="M165" s="61"/>
      <c r="N165" s="69" t="s">
        <v>27</v>
      </c>
      <c r="O165" s="70" t="s">
        <v>35</v>
      </c>
      <c r="P165" s="71" t="e">
        <f>SUMIFS(#REF!,#REF!,D165,#REF!,O165)</f>
        <v>#REF!</v>
      </c>
      <c r="Q165" s="41"/>
      <c r="R165" s="41"/>
    </row>
    <row r="166" ht="31.2" spans="2:18">
      <c r="B166" s="61"/>
      <c r="C166" s="73"/>
      <c r="D166" s="41" t="s">
        <v>72</v>
      </c>
      <c r="E166" s="61" t="s">
        <v>26</v>
      </c>
      <c r="F166" s="61"/>
      <c r="G166" s="61"/>
      <c r="H166" s="61"/>
      <c r="I166" s="61"/>
      <c r="J166" s="61"/>
      <c r="K166" s="61"/>
      <c r="L166" s="61"/>
      <c r="M166" s="61"/>
      <c r="N166" s="69" t="s">
        <v>27</v>
      </c>
      <c r="O166" s="70" t="s">
        <v>36</v>
      </c>
      <c r="P166" s="71" t="e">
        <f>SUMIFS(#REF!,#REF!,D166,#REF!,O166)</f>
        <v>#REF!</v>
      </c>
      <c r="Q166" s="41"/>
      <c r="R166" s="41"/>
    </row>
    <row r="167" ht="31.2" spans="2:18">
      <c r="B167" s="61"/>
      <c r="C167" s="73"/>
      <c r="D167" s="41" t="s">
        <v>72</v>
      </c>
      <c r="E167" s="61" t="s">
        <v>26</v>
      </c>
      <c r="F167" s="61"/>
      <c r="G167" s="61"/>
      <c r="H167" s="61"/>
      <c r="I167" s="61"/>
      <c r="J167" s="61"/>
      <c r="K167" s="61"/>
      <c r="L167" s="61"/>
      <c r="M167" s="61"/>
      <c r="N167" s="69" t="s">
        <v>27</v>
      </c>
      <c r="O167" s="70" t="s">
        <v>37</v>
      </c>
      <c r="P167" s="71" t="e">
        <f>SUMIFS(#REF!,#REF!,D167,#REF!,O167)</f>
        <v>#REF!</v>
      </c>
      <c r="Q167" s="41"/>
      <c r="R167" s="41"/>
    </row>
    <row r="168" ht="31.2" spans="2:18">
      <c r="B168" s="61"/>
      <c r="C168" s="73"/>
      <c r="D168" s="41" t="s">
        <v>72</v>
      </c>
      <c r="E168" s="61" t="s">
        <v>26</v>
      </c>
      <c r="F168" s="61"/>
      <c r="G168" s="61"/>
      <c r="H168" s="61"/>
      <c r="I168" s="61"/>
      <c r="J168" s="61"/>
      <c r="K168" s="61"/>
      <c r="L168" s="61"/>
      <c r="M168" s="61"/>
      <c r="N168" s="69" t="s">
        <v>27</v>
      </c>
      <c r="O168" s="70" t="s">
        <v>38</v>
      </c>
      <c r="P168" s="71" t="e">
        <f>SUMIFS(#REF!,#REF!,D168,#REF!,O168)</f>
        <v>#REF!</v>
      </c>
      <c r="Q168" s="41"/>
      <c r="R168" s="41"/>
    </row>
    <row r="169" ht="31.2" spans="2:18">
      <c r="B169" s="61"/>
      <c r="C169" s="73"/>
      <c r="D169" s="41" t="s">
        <v>72</v>
      </c>
      <c r="E169" s="61" t="s">
        <v>26</v>
      </c>
      <c r="F169" s="61"/>
      <c r="G169" s="61"/>
      <c r="H169" s="61"/>
      <c r="I169" s="61"/>
      <c r="J169" s="61"/>
      <c r="K169" s="61"/>
      <c r="L169" s="61"/>
      <c r="M169" s="61"/>
      <c r="N169" s="69" t="s">
        <v>27</v>
      </c>
      <c r="O169" s="70" t="s">
        <v>39</v>
      </c>
      <c r="P169" s="71" t="e">
        <f>SUMIFS(#REF!,#REF!,D169,#REF!,O169)</f>
        <v>#REF!</v>
      </c>
      <c r="Q169" s="41"/>
      <c r="R169" s="41"/>
    </row>
    <row r="170" ht="31.2" spans="2:18">
      <c r="B170" s="61"/>
      <c r="C170" s="73"/>
      <c r="D170" s="41" t="s">
        <v>72</v>
      </c>
      <c r="E170" s="61" t="s">
        <v>26</v>
      </c>
      <c r="F170" s="61"/>
      <c r="G170" s="61"/>
      <c r="H170" s="61"/>
      <c r="I170" s="61"/>
      <c r="J170" s="61"/>
      <c r="K170" s="61"/>
      <c r="L170" s="61"/>
      <c r="M170" s="61"/>
      <c r="N170" s="69" t="s">
        <v>27</v>
      </c>
      <c r="O170" s="70" t="s">
        <v>40</v>
      </c>
      <c r="P170" s="71" t="e">
        <f>SUMIFS(#REF!,#REF!,D170,#REF!,O170)</f>
        <v>#REF!</v>
      </c>
      <c r="Q170" s="41"/>
      <c r="R170" s="41"/>
    </row>
    <row r="171" ht="31.2" spans="2:18">
      <c r="B171" s="61"/>
      <c r="C171" s="73"/>
      <c r="D171" s="41" t="s">
        <v>72</v>
      </c>
      <c r="E171" s="61" t="s">
        <v>26</v>
      </c>
      <c r="F171" s="61"/>
      <c r="G171" s="61"/>
      <c r="H171" s="61"/>
      <c r="I171" s="61"/>
      <c r="J171" s="61"/>
      <c r="K171" s="61"/>
      <c r="L171" s="61"/>
      <c r="M171" s="61"/>
      <c r="N171" s="69" t="s">
        <v>27</v>
      </c>
      <c r="O171" s="70" t="s">
        <v>41</v>
      </c>
      <c r="P171" s="71" t="e">
        <f>SUMIFS(#REF!,#REF!,D171,#REF!,O171)</f>
        <v>#REF!</v>
      </c>
      <c r="Q171" s="41"/>
      <c r="R171" s="41"/>
    </row>
    <row r="172" ht="31.2" spans="2:18">
      <c r="B172" s="61"/>
      <c r="C172" s="73"/>
      <c r="D172" s="41" t="s">
        <v>72</v>
      </c>
      <c r="E172" s="61" t="s">
        <v>26</v>
      </c>
      <c r="F172" s="61"/>
      <c r="G172" s="61"/>
      <c r="H172" s="61"/>
      <c r="I172" s="61"/>
      <c r="J172" s="61"/>
      <c r="K172" s="61"/>
      <c r="L172" s="61"/>
      <c r="M172" s="61"/>
      <c r="N172" s="69" t="s">
        <v>27</v>
      </c>
      <c r="O172" s="70" t="s">
        <v>42</v>
      </c>
      <c r="P172" s="71" t="e">
        <f>SUMIFS(#REF!,#REF!,D172,#REF!,O172)</f>
        <v>#REF!</v>
      </c>
      <c r="Q172" s="41"/>
      <c r="R172" s="41"/>
    </row>
    <row r="173" ht="31.2" spans="2:18">
      <c r="B173" s="61"/>
      <c r="C173" s="73"/>
      <c r="D173" s="41" t="s">
        <v>72</v>
      </c>
      <c r="E173" s="61" t="s">
        <v>26</v>
      </c>
      <c r="F173" s="61"/>
      <c r="G173" s="61"/>
      <c r="H173" s="61"/>
      <c r="I173" s="61"/>
      <c r="J173" s="61"/>
      <c r="K173" s="61"/>
      <c r="L173" s="61"/>
      <c r="M173" s="61"/>
      <c r="N173" s="69" t="s">
        <v>27</v>
      </c>
      <c r="O173" s="70" t="s">
        <v>43</v>
      </c>
      <c r="P173" s="71" t="e">
        <f>SUMIFS(#REF!,#REF!,D173,#REF!,O173)</f>
        <v>#REF!</v>
      </c>
      <c r="Q173" s="41"/>
      <c r="R173" s="41"/>
    </row>
    <row r="174" ht="31.2" spans="2:18">
      <c r="B174" s="61"/>
      <c r="C174" s="73"/>
      <c r="D174" s="41" t="s">
        <v>72</v>
      </c>
      <c r="E174" s="61" t="s">
        <v>26</v>
      </c>
      <c r="F174" s="61"/>
      <c r="G174" s="61"/>
      <c r="H174" s="61"/>
      <c r="I174" s="61"/>
      <c r="J174" s="61"/>
      <c r="K174" s="61"/>
      <c r="L174" s="61"/>
      <c r="M174" s="61"/>
      <c r="N174" s="69" t="s">
        <v>44</v>
      </c>
      <c r="O174" s="70" t="s">
        <v>45</v>
      </c>
      <c r="P174" s="71" t="e">
        <f>SUMIFS(#REF!,#REF!,D174,#REF!,O174)</f>
        <v>#REF!</v>
      </c>
      <c r="Q174" s="41"/>
      <c r="R174" s="41"/>
    </row>
    <row r="175" ht="31.2" spans="2:18">
      <c r="B175" s="61"/>
      <c r="C175" s="73"/>
      <c r="D175" s="41" t="s">
        <v>72</v>
      </c>
      <c r="E175" s="61" t="s">
        <v>26</v>
      </c>
      <c r="F175" s="61"/>
      <c r="G175" s="61"/>
      <c r="H175" s="61"/>
      <c r="I175" s="61"/>
      <c r="J175" s="61"/>
      <c r="K175" s="61"/>
      <c r="L175" s="61"/>
      <c r="M175" s="61"/>
      <c r="N175" s="69" t="s">
        <v>44</v>
      </c>
      <c r="O175" s="70" t="s">
        <v>47</v>
      </c>
      <c r="P175" s="71" t="e">
        <f>SUMIFS(#REF!,#REF!,D175,#REF!,O175)</f>
        <v>#REF!</v>
      </c>
      <c r="Q175" s="41"/>
      <c r="R175" s="41"/>
    </row>
    <row r="176" ht="31.2" spans="2:18">
      <c r="B176" s="61"/>
      <c r="C176" s="73"/>
      <c r="D176" s="41" t="s">
        <v>72</v>
      </c>
      <c r="E176" s="61" t="s">
        <v>26</v>
      </c>
      <c r="F176" s="61"/>
      <c r="G176" s="61"/>
      <c r="H176" s="61"/>
      <c r="I176" s="61"/>
      <c r="J176" s="61"/>
      <c r="K176" s="61"/>
      <c r="L176" s="61"/>
      <c r="M176" s="61"/>
      <c r="N176" s="22" t="s">
        <v>48</v>
      </c>
      <c r="O176" s="22" t="s">
        <v>49</v>
      </c>
      <c r="P176" s="71" t="e">
        <f>SUMIFS(#REF!,#REF!,D176,#REF!,O176)</f>
        <v>#REF!</v>
      </c>
      <c r="Q176" s="41"/>
      <c r="R176" s="41"/>
    </row>
    <row r="177" ht="31.2" spans="2:18">
      <c r="B177" s="61"/>
      <c r="C177" s="73"/>
      <c r="D177" s="41" t="s">
        <v>72</v>
      </c>
      <c r="E177" s="61" t="s">
        <v>26</v>
      </c>
      <c r="F177" s="61"/>
      <c r="G177" s="61"/>
      <c r="H177" s="61"/>
      <c r="I177" s="61"/>
      <c r="J177" s="61"/>
      <c r="K177" s="61"/>
      <c r="L177" s="61"/>
      <c r="M177" s="61"/>
      <c r="N177" s="69" t="s">
        <v>50</v>
      </c>
      <c r="O177" s="70" t="s">
        <v>51</v>
      </c>
      <c r="P177" s="71" t="e">
        <f>SUMIFS(#REF!,#REF!,D177,#REF!,O177)</f>
        <v>#REF!</v>
      </c>
      <c r="Q177" s="41"/>
      <c r="R177" s="41"/>
    </row>
    <row r="178" ht="31.2" spans="2:18">
      <c r="B178" s="61"/>
      <c r="C178" s="73"/>
      <c r="D178" s="41" t="s">
        <v>72</v>
      </c>
      <c r="E178" s="61" t="s">
        <v>26</v>
      </c>
      <c r="F178" s="61"/>
      <c r="G178" s="61"/>
      <c r="H178" s="61"/>
      <c r="I178" s="61"/>
      <c r="J178" s="61"/>
      <c r="K178" s="61"/>
      <c r="L178" s="61"/>
      <c r="M178" s="61"/>
      <c r="N178" s="69" t="s">
        <v>50</v>
      </c>
      <c r="O178" s="70" t="s">
        <v>52</v>
      </c>
      <c r="P178" s="71" t="e">
        <f>SUMIFS(#REF!,#REF!,D178,#REF!,O178)</f>
        <v>#REF!</v>
      </c>
      <c r="Q178" s="41"/>
      <c r="R178" s="41"/>
    </row>
    <row r="179" ht="31.2" spans="2:18">
      <c r="B179" s="61"/>
      <c r="C179" s="73"/>
      <c r="D179" s="41" t="s">
        <v>72</v>
      </c>
      <c r="E179" s="61" t="s">
        <v>26</v>
      </c>
      <c r="F179" s="61"/>
      <c r="G179" s="61"/>
      <c r="H179" s="61"/>
      <c r="I179" s="61"/>
      <c r="J179" s="61"/>
      <c r="K179" s="61"/>
      <c r="L179" s="61"/>
      <c r="M179" s="61"/>
      <c r="N179" s="69" t="s">
        <v>50</v>
      </c>
      <c r="O179" s="70" t="s">
        <v>54</v>
      </c>
      <c r="P179" s="71" t="e">
        <f>SUMIFS(#REF!,#REF!,D179,#REF!,O179)</f>
        <v>#REF!</v>
      </c>
      <c r="Q179" s="41"/>
      <c r="R179" s="41"/>
    </row>
    <row r="180" ht="31.2" spans="2:18">
      <c r="B180" s="61"/>
      <c r="C180" s="73"/>
      <c r="D180" s="41" t="s">
        <v>72</v>
      </c>
      <c r="E180" s="61" t="s">
        <v>26</v>
      </c>
      <c r="F180" s="61"/>
      <c r="G180" s="61"/>
      <c r="H180" s="61"/>
      <c r="I180" s="61"/>
      <c r="J180" s="61"/>
      <c r="K180" s="61"/>
      <c r="L180" s="61"/>
      <c r="M180" s="61"/>
      <c r="N180" s="69" t="s">
        <v>50</v>
      </c>
      <c r="O180" s="70" t="s">
        <v>56</v>
      </c>
      <c r="P180" s="71" t="e">
        <f>SUMIFS(#REF!,#REF!,D180,#REF!,O180)</f>
        <v>#REF!</v>
      </c>
      <c r="Q180" s="41"/>
      <c r="R180" s="41"/>
    </row>
    <row r="181" ht="31.2" spans="2:18">
      <c r="B181" s="61"/>
      <c r="C181" s="73"/>
      <c r="D181" s="41" t="s">
        <v>72</v>
      </c>
      <c r="E181" s="61" t="s">
        <v>26</v>
      </c>
      <c r="F181" s="61"/>
      <c r="G181" s="61"/>
      <c r="H181" s="61"/>
      <c r="I181" s="61"/>
      <c r="J181" s="61"/>
      <c r="K181" s="61"/>
      <c r="L181" s="61"/>
      <c r="M181" s="61"/>
      <c r="N181" s="69" t="s">
        <v>50</v>
      </c>
      <c r="O181" s="70" t="s">
        <v>57</v>
      </c>
      <c r="P181" s="71" t="e">
        <f>SUMIFS(#REF!,#REF!,D181,#REF!,O181)</f>
        <v>#REF!</v>
      </c>
      <c r="Q181" s="41" t="s">
        <v>55</v>
      </c>
      <c r="R181" s="41"/>
    </row>
    <row r="182" ht="31.2" spans="2:18">
      <c r="B182" s="61"/>
      <c r="C182" s="73"/>
      <c r="D182" s="41" t="s">
        <v>72</v>
      </c>
      <c r="E182" s="61" t="s">
        <v>26</v>
      </c>
      <c r="F182" s="61"/>
      <c r="G182" s="61"/>
      <c r="H182" s="61"/>
      <c r="I182" s="61"/>
      <c r="J182" s="61"/>
      <c r="K182" s="61"/>
      <c r="L182" s="61"/>
      <c r="M182" s="61"/>
      <c r="N182" s="69" t="s">
        <v>50</v>
      </c>
      <c r="O182" s="70" t="s">
        <v>58</v>
      </c>
      <c r="P182" s="71" t="e">
        <f>SUMIFS(#REF!,#REF!,D182,#REF!,O182)</f>
        <v>#REF!</v>
      </c>
      <c r="Q182" s="41"/>
      <c r="R182" s="41"/>
    </row>
    <row r="183" ht="31.2" spans="2:18">
      <c r="B183" s="61"/>
      <c r="C183" s="73"/>
      <c r="D183" s="41" t="s">
        <v>72</v>
      </c>
      <c r="E183" s="61" t="s">
        <v>26</v>
      </c>
      <c r="F183" s="61"/>
      <c r="G183" s="61"/>
      <c r="H183" s="61"/>
      <c r="I183" s="61"/>
      <c r="J183" s="61"/>
      <c r="K183" s="61"/>
      <c r="L183" s="61"/>
      <c r="M183" s="61"/>
      <c r="N183" s="22" t="s">
        <v>59</v>
      </c>
      <c r="O183" s="22" t="s">
        <v>60</v>
      </c>
      <c r="P183" s="71" t="e">
        <f>SUMIFS(#REF!,#REF!,D183,#REF!,O183)</f>
        <v>#REF!</v>
      </c>
      <c r="Q183" s="41"/>
      <c r="R183" s="41"/>
    </row>
    <row r="184" ht="31.2" spans="2:18">
      <c r="B184" s="61"/>
      <c r="C184" s="74"/>
      <c r="D184" s="41" t="s">
        <v>72</v>
      </c>
      <c r="E184" s="61" t="s">
        <v>26</v>
      </c>
      <c r="F184" s="61"/>
      <c r="G184" s="61"/>
      <c r="H184" s="61"/>
      <c r="I184" s="61"/>
      <c r="J184" s="61"/>
      <c r="K184" s="61"/>
      <c r="L184" s="61"/>
      <c r="M184" s="61"/>
      <c r="N184" s="22" t="s">
        <v>59</v>
      </c>
      <c r="O184" s="22" t="s">
        <v>57</v>
      </c>
      <c r="P184" s="71"/>
      <c r="Q184" s="41"/>
      <c r="R184" s="41"/>
    </row>
    <row r="185" ht="31.2" spans="2:18">
      <c r="B185" s="61"/>
      <c r="C185" s="41" t="s">
        <v>61</v>
      </c>
      <c r="D185" s="41" t="s">
        <v>73</v>
      </c>
      <c r="E185" s="61" t="s">
        <v>26</v>
      </c>
      <c r="F185" s="61">
        <v>823</v>
      </c>
      <c r="G185" s="61"/>
      <c r="H185" s="61"/>
      <c r="I185" s="61">
        <v>823</v>
      </c>
      <c r="J185" s="61"/>
      <c r="K185" s="61">
        <v>823</v>
      </c>
      <c r="L185" s="61"/>
      <c r="M185" s="61"/>
      <c r="N185" s="69" t="s">
        <v>27</v>
      </c>
      <c r="O185" s="70" t="s">
        <v>28</v>
      </c>
      <c r="P185" s="71" t="e">
        <f>SUMIFS(#REF!,#REF!,D185,#REF!,O185)</f>
        <v>#REF!</v>
      </c>
      <c r="Q185" s="41" t="s">
        <v>29</v>
      </c>
      <c r="R185" s="41"/>
    </row>
    <row r="186" ht="31.2" spans="2:18">
      <c r="B186" s="61"/>
      <c r="C186" s="41"/>
      <c r="D186" s="41" t="s">
        <v>73</v>
      </c>
      <c r="E186" s="61" t="s">
        <v>26</v>
      </c>
      <c r="F186" s="61"/>
      <c r="G186" s="61"/>
      <c r="H186" s="61"/>
      <c r="I186" s="61"/>
      <c r="J186" s="61"/>
      <c r="K186" s="61"/>
      <c r="L186" s="61"/>
      <c r="M186" s="61"/>
      <c r="N186" s="69" t="s">
        <v>27</v>
      </c>
      <c r="O186" s="70" t="s">
        <v>30</v>
      </c>
      <c r="P186" s="71" t="e">
        <f>SUMIFS(#REF!,#REF!,D186,#REF!,O186)</f>
        <v>#REF!</v>
      </c>
      <c r="Q186" s="41"/>
      <c r="R186" s="41"/>
    </row>
    <row r="187" ht="31.2" spans="2:18">
      <c r="B187" s="61"/>
      <c r="C187" s="41"/>
      <c r="D187" s="41" t="s">
        <v>73</v>
      </c>
      <c r="E187" s="61" t="s">
        <v>26</v>
      </c>
      <c r="F187" s="61"/>
      <c r="G187" s="61"/>
      <c r="H187" s="61"/>
      <c r="I187" s="61"/>
      <c r="J187" s="61"/>
      <c r="K187" s="61"/>
      <c r="L187" s="61"/>
      <c r="M187" s="61"/>
      <c r="N187" s="69" t="s">
        <v>27</v>
      </c>
      <c r="O187" s="70" t="s">
        <v>31</v>
      </c>
      <c r="P187" s="71" t="e">
        <f>SUMIFS(#REF!,#REF!,D187,#REF!,O187)</f>
        <v>#REF!</v>
      </c>
      <c r="Q187" s="41"/>
      <c r="R187" s="41"/>
    </row>
    <row r="188" ht="31.2" spans="2:18">
      <c r="B188" s="61"/>
      <c r="C188" s="41"/>
      <c r="D188" s="41" t="s">
        <v>73</v>
      </c>
      <c r="E188" s="61" t="s">
        <v>26</v>
      </c>
      <c r="F188" s="61"/>
      <c r="G188" s="61"/>
      <c r="H188" s="61"/>
      <c r="I188" s="61"/>
      <c r="J188" s="61"/>
      <c r="K188" s="61"/>
      <c r="L188" s="61"/>
      <c r="M188" s="61"/>
      <c r="N188" s="69" t="s">
        <v>27</v>
      </c>
      <c r="O188" s="70" t="s">
        <v>32</v>
      </c>
      <c r="P188" s="71" t="e">
        <f>SUMIFS(#REF!,#REF!,D188,#REF!,O188)</f>
        <v>#REF!</v>
      </c>
      <c r="Q188" s="41"/>
      <c r="R188" s="41"/>
    </row>
    <row r="189" ht="31.2" spans="2:18">
      <c r="B189" s="61"/>
      <c r="C189" s="41"/>
      <c r="D189" s="41" t="s">
        <v>73</v>
      </c>
      <c r="E189" s="61" t="s">
        <v>26</v>
      </c>
      <c r="F189" s="61"/>
      <c r="G189" s="61"/>
      <c r="H189" s="61"/>
      <c r="I189" s="61"/>
      <c r="J189" s="61"/>
      <c r="K189" s="61"/>
      <c r="L189" s="61"/>
      <c r="M189" s="61"/>
      <c r="N189" s="69" t="s">
        <v>27</v>
      </c>
      <c r="O189" s="70" t="s">
        <v>34</v>
      </c>
      <c r="P189" s="71" t="e">
        <f>SUMIFS(#REF!,#REF!,D189,#REF!,O189)</f>
        <v>#REF!</v>
      </c>
      <c r="Q189" s="41" t="s">
        <v>29</v>
      </c>
      <c r="R189" s="41"/>
    </row>
    <row r="190" ht="31.2" spans="2:18">
      <c r="B190" s="61"/>
      <c r="C190" s="41"/>
      <c r="D190" s="41" t="s">
        <v>73</v>
      </c>
      <c r="E190" s="61" t="s">
        <v>26</v>
      </c>
      <c r="F190" s="61"/>
      <c r="G190" s="61"/>
      <c r="H190" s="61"/>
      <c r="I190" s="61"/>
      <c r="J190" s="61"/>
      <c r="K190" s="61"/>
      <c r="L190" s="61"/>
      <c r="M190" s="61"/>
      <c r="N190" s="69" t="s">
        <v>27</v>
      </c>
      <c r="O190" s="70" t="s">
        <v>35</v>
      </c>
      <c r="P190" s="71" t="e">
        <f>SUMIFS(#REF!,#REF!,D190,#REF!,O190)</f>
        <v>#REF!</v>
      </c>
      <c r="Q190" s="41"/>
      <c r="R190" s="41"/>
    </row>
    <row r="191" ht="31.2" spans="2:18">
      <c r="B191" s="61"/>
      <c r="C191" s="41"/>
      <c r="D191" s="41" t="s">
        <v>73</v>
      </c>
      <c r="E191" s="61" t="s">
        <v>26</v>
      </c>
      <c r="F191" s="61"/>
      <c r="G191" s="61"/>
      <c r="H191" s="61"/>
      <c r="I191" s="61"/>
      <c r="J191" s="61"/>
      <c r="K191" s="61"/>
      <c r="L191" s="61"/>
      <c r="M191" s="61"/>
      <c r="N191" s="69" t="s">
        <v>27</v>
      </c>
      <c r="O191" s="70" t="s">
        <v>36</v>
      </c>
      <c r="P191" s="71" t="e">
        <f>SUMIFS(#REF!,#REF!,D191,#REF!,O191)</f>
        <v>#REF!</v>
      </c>
      <c r="Q191" s="41"/>
      <c r="R191" s="41"/>
    </row>
    <row r="192" ht="31.2" spans="2:18">
      <c r="B192" s="61"/>
      <c r="C192" s="41"/>
      <c r="D192" s="41" t="s">
        <v>73</v>
      </c>
      <c r="E192" s="61" t="s">
        <v>26</v>
      </c>
      <c r="F192" s="61"/>
      <c r="G192" s="61"/>
      <c r="H192" s="61"/>
      <c r="I192" s="61"/>
      <c r="J192" s="61"/>
      <c r="K192" s="61"/>
      <c r="L192" s="61"/>
      <c r="M192" s="61"/>
      <c r="N192" s="69" t="s">
        <v>27</v>
      </c>
      <c r="O192" s="70" t="s">
        <v>37</v>
      </c>
      <c r="P192" s="71" t="e">
        <f>SUMIFS(#REF!,#REF!,D192,#REF!,O192)</f>
        <v>#REF!</v>
      </c>
      <c r="Q192" s="41"/>
      <c r="R192" s="41"/>
    </row>
    <row r="193" ht="31.2" spans="2:18">
      <c r="B193" s="61"/>
      <c r="C193" s="41"/>
      <c r="D193" s="41" t="s">
        <v>73</v>
      </c>
      <c r="E193" s="61" t="s">
        <v>26</v>
      </c>
      <c r="F193" s="61"/>
      <c r="G193" s="61"/>
      <c r="H193" s="61"/>
      <c r="I193" s="61"/>
      <c r="J193" s="61"/>
      <c r="K193" s="61"/>
      <c r="L193" s="61"/>
      <c r="M193" s="61"/>
      <c r="N193" s="69" t="s">
        <v>27</v>
      </c>
      <c r="O193" s="70" t="s">
        <v>38</v>
      </c>
      <c r="P193" s="71" t="e">
        <f>SUMIFS(#REF!,#REF!,D193,#REF!,O193)</f>
        <v>#REF!</v>
      </c>
      <c r="Q193" s="41"/>
      <c r="R193" s="41"/>
    </row>
    <row r="194" ht="31.2" spans="2:18">
      <c r="B194" s="61"/>
      <c r="C194" s="41"/>
      <c r="D194" s="41" t="s">
        <v>73</v>
      </c>
      <c r="E194" s="61" t="s">
        <v>26</v>
      </c>
      <c r="F194" s="61"/>
      <c r="G194" s="61"/>
      <c r="H194" s="61"/>
      <c r="I194" s="61"/>
      <c r="J194" s="61"/>
      <c r="K194" s="61"/>
      <c r="L194" s="61"/>
      <c r="M194" s="61"/>
      <c r="N194" s="69" t="s">
        <v>27</v>
      </c>
      <c r="O194" s="70" t="s">
        <v>39</v>
      </c>
      <c r="P194" s="71" t="e">
        <f>SUMIFS(#REF!,#REF!,D194,#REF!,O194)</f>
        <v>#REF!</v>
      </c>
      <c r="Q194" s="41"/>
      <c r="R194" s="41"/>
    </row>
    <row r="195" ht="31.2" spans="2:18">
      <c r="B195" s="61"/>
      <c r="C195" s="41"/>
      <c r="D195" s="41" t="s">
        <v>73</v>
      </c>
      <c r="E195" s="61" t="s">
        <v>26</v>
      </c>
      <c r="F195" s="61"/>
      <c r="G195" s="61"/>
      <c r="H195" s="61"/>
      <c r="I195" s="61"/>
      <c r="J195" s="61"/>
      <c r="K195" s="61"/>
      <c r="L195" s="61"/>
      <c r="M195" s="61"/>
      <c r="N195" s="69" t="s">
        <v>27</v>
      </c>
      <c r="O195" s="70" t="s">
        <v>40</v>
      </c>
      <c r="P195" s="71" t="e">
        <f>SUMIFS(#REF!,#REF!,D195,#REF!,O195)</f>
        <v>#REF!</v>
      </c>
      <c r="Q195" s="41"/>
      <c r="R195" s="41"/>
    </row>
    <row r="196" ht="31.2" spans="2:18">
      <c r="B196" s="61"/>
      <c r="C196" s="41"/>
      <c r="D196" s="41" t="s">
        <v>73</v>
      </c>
      <c r="E196" s="61" t="s">
        <v>26</v>
      </c>
      <c r="F196" s="61"/>
      <c r="G196" s="61"/>
      <c r="H196" s="61"/>
      <c r="I196" s="61"/>
      <c r="J196" s="61"/>
      <c r="K196" s="61"/>
      <c r="L196" s="61"/>
      <c r="M196" s="61"/>
      <c r="N196" s="69" t="s">
        <v>27</v>
      </c>
      <c r="O196" s="70" t="s">
        <v>41</v>
      </c>
      <c r="P196" s="71" t="e">
        <f>SUMIFS(#REF!,#REF!,D196,#REF!,O196)</f>
        <v>#REF!</v>
      </c>
      <c r="Q196" s="41"/>
      <c r="R196" s="41"/>
    </row>
    <row r="197" ht="31.2" spans="2:18">
      <c r="B197" s="61"/>
      <c r="C197" s="41"/>
      <c r="D197" s="41" t="s">
        <v>73</v>
      </c>
      <c r="E197" s="61" t="s">
        <v>26</v>
      </c>
      <c r="F197" s="61"/>
      <c r="G197" s="61"/>
      <c r="H197" s="61"/>
      <c r="I197" s="61"/>
      <c r="J197" s="61"/>
      <c r="K197" s="61"/>
      <c r="L197" s="61"/>
      <c r="M197" s="61"/>
      <c r="N197" s="69" t="s">
        <v>27</v>
      </c>
      <c r="O197" s="70" t="s">
        <v>42</v>
      </c>
      <c r="P197" s="71" t="e">
        <f>SUMIFS(#REF!,#REF!,D197,#REF!,O197)</f>
        <v>#REF!</v>
      </c>
      <c r="Q197" s="41"/>
      <c r="R197" s="41"/>
    </row>
    <row r="198" ht="31.2" spans="2:18">
      <c r="B198" s="61"/>
      <c r="C198" s="41"/>
      <c r="D198" s="41" t="s">
        <v>73</v>
      </c>
      <c r="E198" s="61" t="s">
        <v>26</v>
      </c>
      <c r="F198" s="61"/>
      <c r="G198" s="61"/>
      <c r="H198" s="61"/>
      <c r="I198" s="61"/>
      <c r="J198" s="61"/>
      <c r="K198" s="61"/>
      <c r="L198" s="61"/>
      <c r="M198" s="61"/>
      <c r="N198" s="69" t="s">
        <v>27</v>
      </c>
      <c r="O198" s="70" t="s">
        <v>43</v>
      </c>
      <c r="P198" s="71" t="e">
        <f>SUMIFS(#REF!,#REF!,D198,#REF!,O198)</f>
        <v>#REF!</v>
      </c>
      <c r="Q198" s="41" t="s">
        <v>29</v>
      </c>
      <c r="R198" s="41"/>
    </row>
    <row r="199" ht="31.2" spans="2:18">
      <c r="B199" s="61"/>
      <c r="C199" s="41"/>
      <c r="D199" s="41" t="s">
        <v>73</v>
      </c>
      <c r="E199" s="61" t="s">
        <v>26</v>
      </c>
      <c r="F199" s="61"/>
      <c r="G199" s="61"/>
      <c r="H199" s="61"/>
      <c r="I199" s="61"/>
      <c r="J199" s="61"/>
      <c r="K199" s="61"/>
      <c r="L199" s="61"/>
      <c r="M199" s="61"/>
      <c r="N199" s="69" t="s">
        <v>44</v>
      </c>
      <c r="O199" s="70" t="s">
        <v>45</v>
      </c>
      <c r="P199" s="71" t="e">
        <f>SUMIFS(#REF!,#REF!,D199,#REF!,O199)</f>
        <v>#REF!</v>
      </c>
      <c r="Q199" s="41"/>
      <c r="R199" s="41"/>
    </row>
    <row r="200" ht="31.2" spans="2:18">
      <c r="B200" s="61"/>
      <c r="C200" s="41"/>
      <c r="D200" s="41" t="s">
        <v>73</v>
      </c>
      <c r="E200" s="61" t="s">
        <v>26</v>
      </c>
      <c r="F200" s="61"/>
      <c r="G200" s="61"/>
      <c r="H200" s="61"/>
      <c r="I200" s="61"/>
      <c r="J200" s="61"/>
      <c r="K200" s="61"/>
      <c r="L200" s="61"/>
      <c r="M200" s="61"/>
      <c r="N200" s="69" t="s">
        <v>44</v>
      </c>
      <c r="O200" s="70" t="s">
        <v>47</v>
      </c>
      <c r="P200" s="71" t="e">
        <f>SUMIFS(#REF!,#REF!,D200,#REF!,O200)</f>
        <v>#REF!</v>
      </c>
      <c r="Q200" s="41"/>
      <c r="R200" s="41"/>
    </row>
    <row r="201" ht="31.2" spans="2:18">
      <c r="B201" s="61"/>
      <c r="C201" s="41"/>
      <c r="D201" s="41" t="s">
        <v>73</v>
      </c>
      <c r="E201" s="61" t="s">
        <v>26</v>
      </c>
      <c r="F201" s="61"/>
      <c r="G201" s="61"/>
      <c r="H201" s="61"/>
      <c r="I201" s="61"/>
      <c r="J201" s="61"/>
      <c r="K201" s="61"/>
      <c r="L201" s="61"/>
      <c r="M201" s="61"/>
      <c r="N201" s="22" t="s">
        <v>48</v>
      </c>
      <c r="O201" s="22" t="s">
        <v>49</v>
      </c>
      <c r="P201" s="71" t="e">
        <f>SUMIFS(#REF!,#REF!,D201,#REF!,O201)</f>
        <v>#REF!</v>
      </c>
      <c r="Q201" s="41"/>
      <c r="R201" s="41"/>
    </row>
    <row r="202" ht="31.2" spans="2:18">
      <c r="B202" s="61"/>
      <c r="C202" s="41"/>
      <c r="D202" s="41" t="s">
        <v>73</v>
      </c>
      <c r="E202" s="61" t="s">
        <v>26</v>
      </c>
      <c r="F202" s="61"/>
      <c r="G202" s="61"/>
      <c r="H202" s="61"/>
      <c r="I202" s="61"/>
      <c r="J202" s="61"/>
      <c r="K202" s="61"/>
      <c r="L202" s="61"/>
      <c r="M202" s="61"/>
      <c r="N202" s="69" t="s">
        <v>50</v>
      </c>
      <c r="O202" s="70" t="s">
        <v>51</v>
      </c>
      <c r="P202" s="71" t="e">
        <f>SUMIFS(#REF!,#REF!,D202,#REF!,O202)</f>
        <v>#REF!</v>
      </c>
      <c r="Q202" s="41" t="s">
        <v>29</v>
      </c>
      <c r="R202" s="41"/>
    </row>
    <row r="203" ht="31.2" spans="2:18">
      <c r="B203" s="61"/>
      <c r="C203" s="41"/>
      <c r="D203" s="41" t="s">
        <v>73</v>
      </c>
      <c r="E203" s="61" t="s">
        <v>26</v>
      </c>
      <c r="F203" s="61"/>
      <c r="G203" s="61"/>
      <c r="H203" s="61"/>
      <c r="I203" s="61"/>
      <c r="J203" s="61"/>
      <c r="K203" s="61"/>
      <c r="L203" s="61"/>
      <c r="M203" s="61"/>
      <c r="N203" s="69" t="s">
        <v>50</v>
      </c>
      <c r="O203" s="70" t="s">
        <v>52</v>
      </c>
      <c r="P203" s="71" t="e">
        <f>SUMIFS(#REF!,#REF!,D203,#REF!,O203)</f>
        <v>#REF!</v>
      </c>
      <c r="Q203" s="41"/>
      <c r="R203" s="41"/>
    </row>
    <row r="204" ht="31.2" spans="2:18">
      <c r="B204" s="61"/>
      <c r="C204" s="41"/>
      <c r="D204" s="41" t="s">
        <v>73</v>
      </c>
      <c r="E204" s="61" t="s">
        <v>26</v>
      </c>
      <c r="F204" s="61"/>
      <c r="G204" s="61"/>
      <c r="H204" s="61"/>
      <c r="I204" s="61"/>
      <c r="J204" s="61"/>
      <c r="K204" s="61"/>
      <c r="L204" s="61"/>
      <c r="M204" s="61"/>
      <c r="N204" s="69" t="s">
        <v>50</v>
      </c>
      <c r="O204" s="70" t="s">
        <v>54</v>
      </c>
      <c r="P204" s="71" t="e">
        <f>SUMIFS(#REF!,#REF!,D204,#REF!,O204)</f>
        <v>#REF!</v>
      </c>
      <c r="Q204" s="41"/>
      <c r="R204" s="41"/>
    </row>
    <row r="205" ht="31.2" spans="2:18">
      <c r="B205" s="61"/>
      <c r="C205" s="41"/>
      <c r="D205" s="41" t="s">
        <v>73</v>
      </c>
      <c r="E205" s="61" t="s">
        <v>26</v>
      </c>
      <c r="F205" s="61"/>
      <c r="G205" s="61"/>
      <c r="H205" s="61"/>
      <c r="I205" s="61"/>
      <c r="J205" s="61"/>
      <c r="K205" s="61"/>
      <c r="L205" s="61"/>
      <c r="M205" s="61"/>
      <c r="N205" s="69" t="s">
        <v>50</v>
      </c>
      <c r="O205" s="70" t="s">
        <v>56</v>
      </c>
      <c r="P205" s="71" t="e">
        <f>SUMIFS(#REF!,#REF!,D205,#REF!,O205)</f>
        <v>#REF!</v>
      </c>
      <c r="Q205" s="41"/>
      <c r="R205" s="41"/>
    </row>
    <row r="206" ht="31.2" spans="2:18">
      <c r="B206" s="61"/>
      <c r="C206" s="41"/>
      <c r="D206" s="41" t="s">
        <v>73</v>
      </c>
      <c r="E206" s="61" t="s">
        <v>26</v>
      </c>
      <c r="F206" s="61"/>
      <c r="G206" s="61"/>
      <c r="H206" s="61"/>
      <c r="I206" s="61"/>
      <c r="J206" s="61"/>
      <c r="K206" s="61"/>
      <c r="L206" s="61"/>
      <c r="M206" s="61"/>
      <c r="N206" s="69" t="s">
        <v>50</v>
      </c>
      <c r="O206" s="70" t="s">
        <v>57</v>
      </c>
      <c r="P206" s="71" t="e">
        <f>SUMIFS(#REF!,#REF!,D206,#REF!,O206)</f>
        <v>#REF!</v>
      </c>
      <c r="Q206" s="41"/>
      <c r="R206" s="41"/>
    </row>
    <row r="207" ht="31.2" spans="2:18">
      <c r="B207" s="61"/>
      <c r="C207" s="41"/>
      <c r="D207" s="41" t="s">
        <v>73</v>
      </c>
      <c r="E207" s="61" t="s">
        <v>26</v>
      </c>
      <c r="F207" s="61"/>
      <c r="G207" s="61"/>
      <c r="H207" s="61"/>
      <c r="I207" s="61"/>
      <c r="J207" s="61"/>
      <c r="K207" s="61"/>
      <c r="L207" s="61"/>
      <c r="M207" s="61"/>
      <c r="N207" s="69" t="s">
        <v>50</v>
      </c>
      <c r="O207" s="70" t="s">
        <v>58</v>
      </c>
      <c r="P207" s="71" t="e">
        <f>SUMIFS(#REF!,#REF!,D207,#REF!,O207)</f>
        <v>#REF!</v>
      </c>
      <c r="Q207" s="41"/>
      <c r="R207" s="41"/>
    </row>
    <row r="208" ht="31.2" spans="2:18">
      <c r="B208" s="61"/>
      <c r="C208" s="41"/>
      <c r="D208" s="41" t="s">
        <v>73</v>
      </c>
      <c r="E208" s="61" t="s">
        <v>26</v>
      </c>
      <c r="F208" s="61"/>
      <c r="G208" s="61"/>
      <c r="H208" s="61"/>
      <c r="I208" s="61"/>
      <c r="J208" s="61"/>
      <c r="K208" s="61"/>
      <c r="L208" s="61"/>
      <c r="M208" s="61"/>
      <c r="N208" s="22" t="s">
        <v>59</v>
      </c>
      <c r="O208" s="22" t="s">
        <v>60</v>
      </c>
      <c r="P208" s="71" t="e">
        <f>SUMIFS(#REF!,#REF!,D208,#REF!,O208)</f>
        <v>#REF!</v>
      </c>
      <c r="Q208" s="41"/>
      <c r="R208" s="41"/>
    </row>
    <row r="209" ht="31.2" spans="2:18">
      <c r="B209" s="61"/>
      <c r="C209" s="41"/>
      <c r="D209" s="41" t="s">
        <v>73</v>
      </c>
      <c r="E209" s="61" t="s">
        <v>26</v>
      </c>
      <c r="F209" s="61"/>
      <c r="G209" s="61"/>
      <c r="H209" s="61"/>
      <c r="I209" s="61"/>
      <c r="J209" s="61"/>
      <c r="K209" s="61"/>
      <c r="L209" s="61"/>
      <c r="M209" s="61"/>
      <c r="N209" s="22" t="s">
        <v>59</v>
      </c>
      <c r="O209" s="22" t="s">
        <v>57</v>
      </c>
      <c r="P209" s="71" t="e">
        <f>SUMIFS(#REF!,#REF!,D209,#REF!,O209)</f>
        <v>#REF!</v>
      </c>
      <c r="Q209" s="41"/>
      <c r="R209" s="41"/>
    </row>
    <row r="210" ht="31.2" spans="2:18">
      <c r="B210" s="61"/>
      <c r="C210" s="41" t="s">
        <v>74</v>
      </c>
      <c r="D210" s="41" t="s">
        <v>75</v>
      </c>
      <c r="E210" s="61" t="s">
        <v>26</v>
      </c>
      <c r="F210" s="61">
        <v>1579.04</v>
      </c>
      <c r="G210" s="61"/>
      <c r="H210" s="61"/>
      <c r="I210" s="61">
        <v>1579.04</v>
      </c>
      <c r="J210" s="61"/>
      <c r="K210" s="61"/>
      <c r="L210" s="61">
        <v>1579.04</v>
      </c>
      <c r="M210" s="61"/>
      <c r="N210" s="69" t="s">
        <v>27</v>
      </c>
      <c r="O210" s="70" t="s">
        <v>28</v>
      </c>
      <c r="P210" s="71" t="e">
        <f>SUMIFS(#REF!,#REF!,D210,#REF!,O210)</f>
        <v>#REF!</v>
      </c>
      <c r="Q210" s="41"/>
      <c r="R210" s="41"/>
    </row>
    <row r="211" ht="31.2" spans="2:18">
      <c r="B211" s="61"/>
      <c r="C211" s="41"/>
      <c r="D211" s="41" t="s">
        <v>75</v>
      </c>
      <c r="E211" s="61" t="s">
        <v>26</v>
      </c>
      <c r="F211" s="61"/>
      <c r="G211" s="61"/>
      <c r="H211" s="61"/>
      <c r="I211" s="61"/>
      <c r="J211" s="61"/>
      <c r="K211" s="61"/>
      <c r="L211" s="61"/>
      <c r="M211" s="61"/>
      <c r="N211" s="69" t="s">
        <v>27</v>
      </c>
      <c r="O211" s="70" t="s">
        <v>30</v>
      </c>
      <c r="P211" s="71" t="e">
        <f>SUMIFS(#REF!,#REF!,D211,#REF!,O211)</f>
        <v>#REF!</v>
      </c>
      <c r="Q211" s="41"/>
      <c r="R211" s="41"/>
    </row>
    <row r="212" ht="31.2" spans="2:18">
      <c r="B212" s="61"/>
      <c r="C212" s="41"/>
      <c r="D212" s="41" t="s">
        <v>75</v>
      </c>
      <c r="E212" s="61" t="s">
        <v>26</v>
      </c>
      <c r="F212" s="61"/>
      <c r="G212" s="61"/>
      <c r="H212" s="61"/>
      <c r="I212" s="61"/>
      <c r="J212" s="61"/>
      <c r="K212" s="61"/>
      <c r="L212" s="61"/>
      <c r="M212" s="61"/>
      <c r="N212" s="69" t="s">
        <v>27</v>
      </c>
      <c r="O212" s="70" t="s">
        <v>31</v>
      </c>
      <c r="P212" s="71" t="e">
        <f>SUMIFS(#REF!,#REF!,D212,#REF!,O212)</f>
        <v>#REF!</v>
      </c>
      <c r="Q212" s="41" t="s">
        <v>29</v>
      </c>
      <c r="R212" s="41"/>
    </row>
    <row r="213" ht="31.2" spans="2:18">
      <c r="B213" s="61"/>
      <c r="C213" s="41"/>
      <c r="D213" s="41" t="s">
        <v>75</v>
      </c>
      <c r="E213" s="61" t="s">
        <v>26</v>
      </c>
      <c r="F213" s="61"/>
      <c r="G213" s="61"/>
      <c r="H213" s="61"/>
      <c r="I213" s="61"/>
      <c r="J213" s="61"/>
      <c r="K213" s="61"/>
      <c r="L213" s="61"/>
      <c r="M213" s="61"/>
      <c r="N213" s="69" t="s">
        <v>27</v>
      </c>
      <c r="O213" s="70" t="s">
        <v>32</v>
      </c>
      <c r="P213" s="71" t="e">
        <f>SUMIFS(#REF!,#REF!,D213,#REF!,O213)</f>
        <v>#REF!</v>
      </c>
      <c r="Q213" s="41"/>
      <c r="R213" s="41"/>
    </row>
    <row r="214" ht="31.2" spans="2:18">
      <c r="B214" s="61"/>
      <c r="C214" s="41"/>
      <c r="D214" s="41" t="s">
        <v>75</v>
      </c>
      <c r="E214" s="61" t="s">
        <v>26</v>
      </c>
      <c r="F214" s="61"/>
      <c r="G214" s="61"/>
      <c r="H214" s="61"/>
      <c r="I214" s="61"/>
      <c r="J214" s="61"/>
      <c r="K214" s="61"/>
      <c r="L214" s="61"/>
      <c r="M214" s="61"/>
      <c r="N214" s="69" t="s">
        <v>27</v>
      </c>
      <c r="O214" s="70" t="s">
        <v>34</v>
      </c>
      <c r="P214" s="71" t="e">
        <f>SUMIFS(#REF!,#REF!,D214,#REF!,O214)</f>
        <v>#REF!</v>
      </c>
      <c r="Q214" s="41"/>
      <c r="R214" s="41"/>
    </row>
    <row r="215" ht="31.2" spans="2:18">
      <c r="B215" s="61"/>
      <c r="C215" s="41"/>
      <c r="D215" s="41" t="s">
        <v>75</v>
      </c>
      <c r="E215" s="61" t="s">
        <v>26</v>
      </c>
      <c r="F215" s="61"/>
      <c r="G215" s="61"/>
      <c r="H215" s="61"/>
      <c r="I215" s="61"/>
      <c r="J215" s="61"/>
      <c r="K215" s="61"/>
      <c r="L215" s="61"/>
      <c r="M215" s="61"/>
      <c r="N215" s="69" t="s">
        <v>27</v>
      </c>
      <c r="O215" s="70" t="s">
        <v>35</v>
      </c>
      <c r="P215" s="71" t="e">
        <f>SUMIFS(#REF!,#REF!,D215,#REF!,O215)</f>
        <v>#REF!</v>
      </c>
      <c r="Q215" s="41"/>
      <c r="R215" s="41"/>
    </row>
    <row r="216" ht="31.2" spans="2:18">
      <c r="B216" s="61"/>
      <c r="C216" s="41"/>
      <c r="D216" s="41" t="s">
        <v>75</v>
      </c>
      <c r="E216" s="61" t="s">
        <v>26</v>
      </c>
      <c r="F216" s="61"/>
      <c r="G216" s="61"/>
      <c r="H216" s="61"/>
      <c r="I216" s="61"/>
      <c r="J216" s="61"/>
      <c r="K216" s="61"/>
      <c r="L216" s="61"/>
      <c r="M216" s="61"/>
      <c r="N216" s="69" t="s">
        <v>27</v>
      </c>
      <c r="O216" s="70" t="s">
        <v>36</v>
      </c>
      <c r="P216" s="71" t="e">
        <f>SUMIFS(#REF!,#REF!,D216,#REF!,O216)</f>
        <v>#REF!</v>
      </c>
      <c r="Q216" s="41" t="s">
        <v>29</v>
      </c>
      <c r="R216" s="41"/>
    </row>
    <row r="217" ht="31.2" spans="2:18">
      <c r="B217" s="61"/>
      <c r="C217" s="41"/>
      <c r="D217" s="41" t="s">
        <v>75</v>
      </c>
      <c r="E217" s="61" t="s">
        <v>26</v>
      </c>
      <c r="F217" s="61"/>
      <c r="G217" s="61"/>
      <c r="H217" s="61"/>
      <c r="I217" s="61"/>
      <c r="J217" s="61"/>
      <c r="K217" s="61"/>
      <c r="L217" s="61"/>
      <c r="M217" s="61"/>
      <c r="N217" s="69" t="s">
        <v>27</v>
      </c>
      <c r="O217" s="70" t="s">
        <v>37</v>
      </c>
      <c r="P217" s="71" t="e">
        <f>SUMIFS(#REF!,#REF!,D217,#REF!,O217)</f>
        <v>#REF!</v>
      </c>
      <c r="Q217" s="41"/>
      <c r="R217" s="41"/>
    </row>
    <row r="218" ht="31.2" spans="2:18">
      <c r="B218" s="61"/>
      <c r="C218" s="41"/>
      <c r="D218" s="41" t="s">
        <v>75</v>
      </c>
      <c r="E218" s="61" t="s">
        <v>26</v>
      </c>
      <c r="F218" s="61"/>
      <c r="G218" s="61"/>
      <c r="H218" s="61"/>
      <c r="I218" s="61"/>
      <c r="J218" s="61"/>
      <c r="K218" s="61"/>
      <c r="L218" s="61"/>
      <c r="M218" s="61"/>
      <c r="N218" s="69" t="s">
        <v>27</v>
      </c>
      <c r="O218" s="70" t="s">
        <v>38</v>
      </c>
      <c r="P218" s="71" t="e">
        <f>SUMIFS(#REF!,#REF!,D218,#REF!,O218)</f>
        <v>#REF!</v>
      </c>
      <c r="Q218" s="41"/>
      <c r="R218" s="41"/>
    </row>
    <row r="219" ht="31.2" spans="2:18">
      <c r="B219" s="61"/>
      <c r="C219" s="41"/>
      <c r="D219" s="41" t="s">
        <v>75</v>
      </c>
      <c r="E219" s="61" t="s">
        <v>26</v>
      </c>
      <c r="F219" s="61"/>
      <c r="G219" s="61"/>
      <c r="H219" s="61"/>
      <c r="I219" s="61"/>
      <c r="J219" s="61"/>
      <c r="K219" s="61"/>
      <c r="L219" s="61"/>
      <c r="M219" s="61"/>
      <c r="N219" s="69" t="s">
        <v>27</v>
      </c>
      <c r="O219" s="70" t="s">
        <v>39</v>
      </c>
      <c r="P219" s="71" t="e">
        <f>SUMIFS(#REF!,#REF!,D219,#REF!,O219)</f>
        <v>#REF!</v>
      </c>
      <c r="Q219" s="41"/>
      <c r="R219" s="41"/>
    </row>
    <row r="220" ht="31.2" spans="2:18">
      <c r="B220" s="61"/>
      <c r="C220" s="41"/>
      <c r="D220" s="41" t="s">
        <v>75</v>
      </c>
      <c r="E220" s="61" t="s">
        <v>26</v>
      </c>
      <c r="F220" s="61"/>
      <c r="G220" s="61"/>
      <c r="H220" s="61"/>
      <c r="I220" s="61"/>
      <c r="J220" s="61"/>
      <c r="K220" s="61"/>
      <c r="L220" s="61"/>
      <c r="M220" s="61"/>
      <c r="N220" s="69" t="s">
        <v>27</v>
      </c>
      <c r="O220" s="70" t="s">
        <v>40</v>
      </c>
      <c r="P220" s="71" t="e">
        <f>SUMIFS(#REF!,#REF!,D220,#REF!,O220)</f>
        <v>#REF!</v>
      </c>
      <c r="Q220" s="41"/>
      <c r="R220" s="41"/>
    </row>
    <row r="221" ht="31.2" spans="2:18">
      <c r="B221" s="61"/>
      <c r="C221" s="41"/>
      <c r="D221" s="41" t="s">
        <v>75</v>
      </c>
      <c r="E221" s="61" t="s">
        <v>26</v>
      </c>
      <c r="F221" s="61"/>
      <c r="G221" s="61"/>
      <c r="H221" s="61"/>
      <c r="I221" s="61"/>
      <c r="J221" s="61"/>
      <c r="K221" s="61"/>
      <c r="L221" s="61"/>
      <c r="M221" s="61"/>
      <c r="N221" s="69" t="s">
        <v>27</v>
      </c>
      <c r="O221" s="70" t="s">
        <v>41</v>
      </c>
      <c r="P221" s="71" t="e">
        <f>SUMIFS(#REF!,#REF!,D221,#REF!,O221)</f>
        <v>#REF!</v>
      </c>
      <c r="Q221" s="41" t="s">
        <v>29</v>
      </c>
      <c r="R221" s="41"/>
    </row>
    <row r="222" ht="31.2" spans="2:18">
      <c r="B222" s="61"/>
      <c r="C222" s="41"/>
      <c r="D222" s="41" t="s">
        <v>75</v>
      </c>
      <c r="E222" s="61" t="s">
        <v>26</v>
      </c>
      <c r="F222" s="61"/>
      <c r="G222" s="61"/>
      <c r="H222" s="61"/>
      <c r="I222" s="61"/>
      <c r="J222" s="61"/>
      <c r="K222" s="61"/>
      <c r="L222" s="61"/>
      <c r="M222" s="61"/>
      <c r="N222" s="69" t="s">
        <v>27</v>
      </c>
      <c r="O222" s="70" t="s">
        <v>42</v>
      </c>
      <c r="P222" s="71" t="e">
        <f>SUMIFS(#REF!,#REF!,D222,#REF!,O222)</f>
        <v>#REF!</v>
      </c>
      <c r="Q222" s="41" t="s">
        <v>76</v>
      </c>
      <c r="R222" s="41"/>
    </row>
    <row r="223" ht="31.2" spans="2:18">
      <c r="B223" s="61"/>
      <c r="C223" s="41"/>
      <c r="D223" s="41" t="s">
        <v>75</v>
      </c>
      <c r="E223" s="61" t="s">
        <v>26</v>
      </c>
      <c r="F223" s="61"/>
      <c r="G223" s="61"/>
      <c r="H223" s="61"/>
      <c r="I223" s="61"/>
      <c r="J223" s="61"/>
      <c r="K223" s="61"/>
      <c r="L223" s="61"/>
      <c r="M223" s="61"/>
      <c r="N223" s="69" t="s">
        <v>27</v>
      </c>
      <c r="O223" s="70" t="s">
        <v>43</v>
      </c>
      <c r="P223" s="71" t="e">
        <f>SUMIFS(#REF!,#REF!,D223,#REF!,O223)</f>
        <v>#REF!</v>
      </c>
      <c r="Q223" s="41" t="s">
        <v>29</v>
      </c>
      <c r="R223" s="41"/>
    </row>
    <row r="224" ht="31.2" spans="2:18">
      <c r="B224" s="61"/>
      <c r="C224" s="41"/>
      <c r="D224" s="41" t="s">
        <v>75</v>
      </c>
      <c r="E224" s="61" t="s">
        <v>26</v>
      </c>
      <c r="F224" s="61"/>
      <c r="G224" s="61"/>
      <c r="H224" s="61"/>
      <c r="I224" s="61"/>
      <c r="J224" s="61"/>
      <c r="K224" s="61"/>
      <c r="L224" s="61"/>
      <c r="M224" s="61"/>
      <c r="N224" s="69" t="s">
        <v>44</v>
      </c>
      <c r="O224" s="70" t="s">
        <v>45</v>
      </c>
      <c r="P224" s="71" t="e">
        <f>SUMIFS(#REF!,#REF!,D224,#REF!,O224)</f>
        <v>#REF!</v>
      </c>
      <c r="Q224" s="41"/>
      <c r="R224" s="41"/>
    </row>
    <row r="225" ht="31.2" spans="2:18">
      <c r="B225" s="61"/>
      <c r="C225" s="41"/>
      <c r="D225" s="41" t="s">
        <v>75</v>
      </c>
      <c r="E225" s="61" t="s">
        <v>26</v>
      </c>
      <c r="F225" s="61"/>
      <c r="G225" s="61"/>
      <c r="H225" s="61"/>
      <c r="I225" s="61"/>
      <c r="J225" s="61"/>
      <c r="K225" s="61"/>
      <c r="L225" s="61"/>
      <c r="M225" s="61"/>
      <c r="N225" s="69" t="s">
        <v>44</v>
      </c>
      <c r="O225" s="70" t="s">
        <v>47</v>
      </c>
      <c r="P225" s="71" t="e">
        <f>SUMIFS(#REF!,#REF!,D225,#REF!,O225)</f>
        <v>#REF!</v>
      </c>
      <c r="Q225" s="41"/>
      <c r="R225" s="41"/>
    </row>
    <row r="226" ht="31.2" spans="2:18">
      <c r="B226" s="61"/>
      <c r="C226" s="41"/>
      <c r="D226" s="41" t="s">
        <v>75</v>
      </c>
      <c r="E226" s="61" t="s">
        <v>26</v>
      </c>
      <c r="F226" s="61"/>
      <c r="G226" s="61"/>
      <c r="H226" s="61"/>
      <c r="I226" s="61"/>
      <c r="J226" s="61"/>
      <c r="K226" s="61"/>
      <c r="L226" s="61"/>
      <c r="M226" s="61"/>
      <c r="N226" s="22" t="s">
        <v>48</v>
      </c>
      <c r="O226" s="22" t="s">
        <v>49</v>
      </c>
      <c r="P226" s="71" t="e">
        <f>SUMIFS(#REF!,#REF!,D226,#REF!,O226)</f>
        <v>#REF!</v>
      </c>
      <c r="Q226" s="41"/>
      <c r="R226" s="41"/>
    </row>
    <row r="227" ht="31.2" spans="2:18">
      <c r="B227" s="61"/>
      <c r="C227" s="41"/>
      <c r="D227" s="41" t="s">
        <v>75</v>
      </c>
      <c r="E227" s="61" t="s">
        <v>26</v>
      </c>
      <c r="F227" s="61"/>
      <c r="G227" s="61"/>
      <c r="H227" s="61"/>
      <c r="I227" s="61"/>
      <c r="J227" s="61"/>
      <c r="K227" s="61"/>
      <c r="L227" s="61"/>
      <c r="M227" s="61"/>
      <c r="N227" s="69" t="s">
        <v>50</v>
      </c>
      <c r="O227" s="70" t="s">
        <v>51</v>
      </c>
      <c r="P227" s="71" t="e">
        <f>SUMIFS(#REF!,#REF!,D227,#REF!,O227)</f>
        <v>#REF!</v>
      </c>
      <c r="Q227" s="41"/>
      <c r="R227" s="41"/>
    </row>
    <row r="228" ht="31.2" spans="2:18">
      <c r="B228" s="61"/>
      <c r="C228" s="41"/>
      <c r="D228" s="41" t="s">
        <v>75</v>
      </c>
      <c r="E228" s="61" t="s">
        <v>26</v>
      </c>
      <c r="F228" s="61"/>
      <c r="G228" s="61"/>
      <c r="H228" s="61"/>
      <c r="I228" s="61"/>
      <c r="J228" s="61"/>
      <c r="K228" s="61"/>
      <c r="L228" s="61"/>
      <c r="M228" s="61"/>
      <c r="N228" s="69" t="s">
        <v>50</v>
      </c>
      <c r="O228" s="70" t="s">
        <v>52</v>
      </c>
      <c r="P228" s="71" t="e">
        <f>SUMIFS(#REF!,#REF!,D228,#REF!,O228)</f>
        <v>#REF!</v>
      </c>
      <c r="Q228" s="41"/>
      <c r="R228" s="41"/>
    </row>
    <row r="229" ht="31.2" spans="2:18">
      <c r="B229" s="61"/>
      <c r="C229" s="41"/>
      <c r="D229" s="41" t="s">
        <v>75</v>
      </c>
      <c r="E229" s="61" t="s">
        <v>26</v>
      </c>
      <c r="F229" s="61"/>
      <c r="G229" s="61"/>
      <c r="H229" s="61"/>
      <c r="I229" s="61"/>
      <c r="J229" s="61"/>
      <c r="K229" s="61"/>
      <c r="L229" s="61"/>
      <c r="M229" s="61"/>
      <c r="N229" s="69" t="s">
        <v>50</v>
      </c>
      <c r="O229" s="70" t="s">
        <v>54</v>
      </c>
      <c r="P229" s="71" t="e">
        <f>SUMIFS(#REF!,#REF!,D229,#REF!,O229)</f>
        <v>#REF!</v>
      </c>
      <c r="Q229" s="41" t="s">
        <v>55</v>
      </c>
      <c r="R229" s="41"/>
    </row>
    <row r="230" ht="31.2" spans="2:18">
      <c r="B230" s="61"/>
      <c r="C230" s="41"/>
      <c r="D230" s="41" t="s">
        <v>75</v>
      </c>
      <c r="E230" s="61" t="s">
        <v>26</v>
      </c>
      <c r="F230" s="61"/>
      <c r="G230" s="61"/>
      <c r="H230" s="61"/>
      <c r="I230" s="61"/>
      <c r="J230" s="61"/>
      <c r="K230" s="61"/>
      <c r="L230" s="61"/>
      <c r="M230" s="61"/>
      <c r="N230" s="69" t="s">
        <v>50</v>
      </c>
      <c r="O230" s="70" t="s">
        <v>56</v>
      </c>
      <c r="P230" s="71" t="e">
        <f>SUMIFS(#REF!,#REF!,D230,#REF!,O230)</f>
        <v>#REF!</v>
      </c>
      <c r="Q230" s="41"/>
      <c r="R230" s="41"/>
    </row>
    <row r="231" ht="31.2" spans="2:18">
      <c r="B231" s="61"/>
      <c r="C231" s="41"/>
      <c r="D231" s="41" t="s">
        <v>75</v>
      </c>
      <c r="E231" s="61" t="s">
        <v>26</v>
      </c>
      <c r="F231" s="61"/>
      <c r="G231" s="61"/>
      <c r="H231" s="61"/>
      <c r="I231" s="61"/>
      <c r="J231" s="61"/>
      <c r="K231" s="61"/>
      <c r="L231" s="61"/>
      <c r="M231" s="61"/>
      <c r="N231" s="69" t="s">
        <v>50</v>
      </c>
      <c r="O231" s="70" t="s">
        <v>57</v>
      </c>
      <c r="P231" s="71" t="e">
        <f>SUMIFS(#REF!,#REF!,D231,#REF!,O231)</f>
        <v>#REF!</v>
      </c>
      <c r="Q231" s="41"/>
      <c r="R231" s="41"/>
    </row>
    <row r="232" ht="31.2" spans="2:18">
      <c r="B232" s="61"/>
      <c r="C232" s="41"/>
      <c r="D232" s="41" t="s">
        <v>75</v>
      </c>
      <c r="E232" s="61" t="s">
        <v>26</v>
      </c>
      <c r="F232" s="61"/>
      <c r="G232" s="61"/>
      <c r="H232" s="61"/>
      <c r="I232" s="61"/>
      <c r="J232" s="61"/>
      <c r="K232" s="61"/>
      <c r="L232" s="61"/>
      <c r="M232" s="61"/>
      <c r="N232" s="69" t="s">
        <v>50</v>
      </c>
      <c r="O232" s="70" t="s">
        <v>58</v>
      </c>
      <c r="P232" s="71" t="e">
        <f>SUMIFS(#REF!,#REF!,D232,#REF!,O232)</f>
        <v>#REF!</v>
      </c>
      <c r="Q232" s="41"/>
      <c r="R232" s="41"/>
    </row>
    <row r="233" ht="31.2" spans="2:18">
      <c r="B233" s="61"/>
      <c r="C233" s="41"/>
      <c r="D233" s="41" t="s">
        <v>75</v>
      </c>
      <c r="E233" s="61" t="s">
        <v>26</v>
      </c>
      <c r="F233" s="61"/>
      <c r="G233" s="61"/>
      <c r="H233" s="61"/>
      <c r="I233" s="61"/>
      <c r="J233" s="61"/>
      <c r="K233" s="61"/>
      <c r="L233" s="61"/>
      <c r="M233" s="61"/>
      <c r="N233" s="22" t="s">
        <v>59</v>
      </c>
      <c r="O233" s="22" t="s">
        <v>60</v>
      </c>
      <c r="P233" s="71" t="e">
        <f>SUMIFS(#REF!,#REF!,D233,#REF!,O233)</f>
        <v>#REF!</v>
      </c>
      <c r="Q233" s="41"/>
      <c r="R233" s="41"/>
    </row>
    <row r="234" ht="31.2" spans="2:18">
      <c r="B234" s="61"/>
      <c r="C234" s="41"/>
      <c r="D234" s="41" t="s">
        <v>75</v>
      </c>
      <c r="E234" s="61" t="s">
        <v>26</v>
      </c>
      <c r="F234" s="61"/>
      <c r="G234" s="61"/>
      <c r="H234" s="61"/>
      <c r="I234" s="61"/>
      <c r="J234" s="61"/>
      <c r="K234" s="61"/>
      <c r="L234" s="61"/>
      <c r="M234" s="61"/>
      <c r="N234" s="22" t="s">
        <v>59</v>
      </c>
      <c r="O234" s="22" t="s">
        <v>57</v>
      </c>
      <c r="P234" s="71" t="e">
        <f>SUMIFS(#REF!,#REF!,D234,#REF!,O234)</f>
        <v>#REF!</v>
      </c>
      <c r="Q234" s="41"/>
      <c r="R234" s="41"/>
    </row>
    <row r="235" ht="31.2" spans="2:18">
      <c r="B235" s="61"/>
      <c r="C235" s="41" t="s">
        <v>74</v>
      </c>
      <c r="D235" s="41" t="s">
        <v>77</v>
      </c>
      <c r="E235" s="61" t="s">
        <v>26</v>
      </c>
      <c r="F235" s="61">
        <v>830.33</v>
      </c>
      <c r="G235" s="61"/>
      <c r="H235" s="61"/>
      <c r="I235" s="61">
        <v>830.33</v>
      </c>
      <c r="J235" s="61"/>
      <c r="K235" s="61"/>
      <c r="L235" s="61">
        <v>830.33</v>
      </c>
      <c r="M235" s="61"/>
      <c r="N235" s="69" t="s">
        <v>27</v>
      </c>
      <c r="O235" s="70" t="s">
        <v>28</v>
      </c>
      <c r="P235" s="71" t="e">
        <f>SUMIFS(#REF!,#REF!,D235,#REF!,O235)</f>
        <v>#REF!</v>
      </c>
      <c r="Q235" s="41" t="s">
        <v>29</v>
      </c>
      <c r="R235" s="41"/>
    </row>
    <row r="236" ht="31.2" spans="2:18">
      <c r="B236" s="61"/>
      <c r="C236" s="41"/>
      <c r="D236" s="41" t="s">
        <v>77</v>
      </c>
      <c r="E236" s="61" t="s">
        <v>26</v>
      </c>
      <c r="F236" s="61"/>
      <c r="G236" s="61"/>
      <c r="H236" s="61"/>
      <c r="I236" s="61"/>
      <c r="J236" s="61"/>
      <c r="K236" s="61"/>
      <c r="L236" s="61"/>
      <c r="M236" s="61"/>
      <c r="N236" s="69" t="s">
        <v>27</v>
      </c>
      <c r="O236" s="70" t="s">
        <v>30</v>
      </c>
      <c r="P236" s="71" t="e">
        <f>SUMIFS(#REF!,#REF!,D236,#REF!,O236)</f>
        <v>#REF!</v>
      </c>
      <c r="Q236" s="41" t="s">
        <v>29</v>
      </c>
      <c r="R236" s="41"/>
    </row>
    <row r="237" ht="31.2" spans="2:18">
      <c r="B237" s="61"/>
      <c r="C237" s="41"/>
      <c r="D237" s="41" t="s">
        <v>77</v>
      </c>
      <c r="E237" s="61" t="s">
        <v>26</v>
      </c>
      <c r="F237" s="61"/>
      <c r="G237" s="61"/>
      <c r="H237" s="61"/>
      <c r="I237" s="61"/>
      <c r="J237" s="61"/>
      <c r="K237" s="61"/>
      <c r="L237" s="61"/>
      <c r="M237" s="61"/>
      <c r="N237" s="69" t="s">
        <v>27</v>
      </c>
      <c r="O237" s="70" t="s">
        <v>31</v>
      </c>
      <c r="P237" s="71" t="e">
        <f>SUMIFS(#REF!,#REF!,D237,#REF!,O237)</f>
        <v>#REF!</v>
      </c>
      <c r="Q237" s="41"/>
      <c r="R237" s="41"/>
    </row>
    <row r="238" ht="31.2" spans="2:18">
      <c r="B238" s="61"/>
      <c r="C238" s="41"/>
      <c r="D238" s="41" t="s">
        <v>77</v>
      </c>
      <c r="E238" s="61" t="s">
        <v>26</v>
      </c>
      <c r="F238" s="61"/>
      <c r="G238" s="61"/>
      <c r="H238" s="61"/>
      <c r="I238" s="61"/>
      <c r="J238" s="61"/>
      <c r="K238" s="61"/>
      <c r="L238" s="61"/>
      <c r="M238" s="61"/>
      <c r="N238" s="69" t="s">
        <v>27</v>
      </c>
      <c r="O238" s="70" t="s">
        <v>32</v>
      </c>
      <c r="P238" s="71" t="e">
        <f>SUMIFS(#REF!,#REF!,D238,#REF!,O238)</f>
        <v>#REF!</v>
      </c>
      <c r="Q238" s="41" t="s">
        <v>33</v>
      </c>
      <c r="R238" s="41"/>
    </row>
    <row r="239" ht="31.2" spans="2:18">
      <c r="B239" s="61"/>
      <c r="C239" s="41"/>
      <c r="D239" s="41" t="s">
        <v>77</v>
      </c>
      <c r="E239" s="61" t="s">
        <v>26</v>
      </c>
      <c r="F239" s="61"/>
      <c r="G239" s="61"/>
      <c r="H239" s="61"/>
      <c r="I239" s="61"/>
      <c r="J239" s="61"/>
      <c r="K239" s="61"/>
      <c r="L239" s="61"/>
      <c r="M239" s="61"/>
      <c r="N239" s="69" t="s">
        <v>27</v>
      </c>
      <c r="O239" s="70" t="s">
        <v>34</v>
      </c>
      <c r="P239" s="71" t="e">
        <f>SUMIFS(#REF!,#REF!,D239,#REF!,O239)</f>
        <v>#REF!</v>
      </c>
      <c r="Q239" s="41" t="s">
        <v>29</v>
      </c>
      <c r="R239" s="41"/>
    </row>
    <row r="240" ht="31.2" spans="2:18">
      <c r="B240" s="61"/>
      <c r="C240" s="41"/>
      <c r="D240" s="41" t="s">
        <v>77</v>
      </c>
      <c r="E240" s="61" t="s">
        <v>26</v>
      </c>
      <c r="F240" s="61"/>
      <c r="G240" s="61"/>
      <c r="H240" s="61"/>
      <c r="I240" s="61"/>
      <c r="J240" s="61"/>
      <c r="K240" s="61"/>
      <c r="L240" s="61"/>
      <c r="M240" s="61"/>
      <c r="N240" s="69" t="s">
        <v>27</v>
      </c>
      <c r="O240" s="70" t="s">
        <v>35</v>
      </c>
      <c r="P240" s="71" t="e">
        <f>SUMIFS(#REF!,#REF!,D240,#REF!,O240)</f>
        <v>#REF!</v>
      </c>
      <c r="Q240" s="41" t="s">
        <v>29</v>
      </c>
      <c r="R240" s="41"/>
    </row>
    <row r="241" ht="31.2" spans="2:18">
      <c r="B241" s="61"/>
      <c r="C241" s="41"/>
      <c r="D241" s="41" t="s">
        <v>77</v>
      </c>
      <c r="E241" s="61" t="s">
        <v>26</v>
      </c>
      <c r="F241" s="61"/>
      <c r="G241" s="61"/>
      <c r="H241" s="61"/>
      <c r="I241" s="61"/>
      <c r="J241" s="61"/>
      <c r="K241" s="61"/>
      <c r="L241" s="61"/>
      <c r="M241" s="61"/>
      <c r="N241" s="69" t="s">
        <v>27</v>
      </c>
      <c r="O241" s="70" t="s">
        <v>36</v>
      </c>
      <c r="P241" s="71" t="e">
        <f>SUMIFS(#REF!,#REF!,D241,#REF!,O241)</f>
        <v>#REF!</v>
      </c>
      <c r="Q241" s="41" t="s">
        <v>29</v>
      </c>
      <c r="R241" s="41"/>
    </row>
    <row r="242" ht="31.2" spans="2:18">
      <c r="B242" s="61"/>
      <c r="C242" s="41"/>
      <c r="D242" s="41" t="s">
        <v>77</v>
      </c>
      <c r="E242" s="61" t="s">
        <v>26</v>
      </c>
      <c r="F242" s="61"/>
      <c r="G242" s="61"/>
      <c r="H242" s="61"/>
      <c r="I242" s="61"/>
      <c r="J242" s="61"/>
      <c r="K242" s="61"/>
      <c r="L242" s="61"/>
      <c r="M242" s="61"/>
      <c r="N242" s="69" t="s">
        <v>27</v>
      </c>
      <c r="O242" s="70" t="s">
        <v>37</v>
      </c>
      <c r="P242" s="71" t="e">
        <f>SUMIFS(#REF!,#REF!,D242,#REF!,O242)</f>
        <v>#REF!</v>
      </c>
      <c r="Q242" s="41" t="s">
        <v>29</v>
      </c>
      <c r="R242" s="41"/>
    </row>
    <row r="243" ht="31.2" spans="2:18">
      <c r="B243" s="61"/>
      <c r="C243" s="41"/>
      <c r="D243" s="41" t="s">
        <v>77</v>
      </c>
      <c r="E243" s="61" t="s">
        <v>26</v>
      </c>
      <c r="F243" s="61"/>
      <c r="G243" s="61"/>
      <c r="H243" s="61"/>
      <c r="I243" s="61"/>
      <c r="J243" s="61"/>
      <c r="K243" s="61"/>
      <c r="L243" s="61"/>
      <c r="M243" s="61"/>
      <c r="N243" s="69" t="s">
        <v>27</v>
      </c>
      <c r="O243" s="70" t="s">
        <v>38</v>
      </c>
      <c r="P243" s="71" t="e">
        <f>SUMIFS(#REF!,#REF!,D243,#REF!,O243)</f>
        <v>#REF!</v>
      </c>
      <c r="Q243" s="41" t="s">
        <v>29</v>
      </c>
      <c r="R243" s="41"/>
    </row>
    <row r="244" ht="31.2" spans="2:18">
      <c r="B244" s="61"/>
      <c r="C244" s="41"/>
      <c r="D244" s="41" t="s">
        <v>77</v>
      </c>
      <c r="E244" s="61" t="s">
        <v>26</v>
      </c>
      <c r="F244" s="61"/>
      <c r="G244" s="61"/>
      <c r="H244" s="61"/>
      <c r="I244" s="61"/>
      <c r="J244" s="61"/>
      <c r="K244" s="61"/>
      <c r="L244" s="61"/>
      <c r="M244" s="61"/>
      <c r="N244" s="69" t="s">
        <v>27</v>
      </c>
      <c r="O244" s="70" t="s">
        <v>39</v>
      </c>
      <c r="P244" s="71" t="e">
        <f>SUMIFS(#REF!,#REF!,D244,#REF!,O244)</f>
        <v>#REF!</v>
      </c>
      <c r="Q244" s="41"/>
      <c r="R244" s="41"/>
    </row>
    <row r="245" ht="31.2" spans="2:18">
      <c r="B245" s="61"/>
      <c r="C245" s="41"/>
      <c r="D245" s="41" t="s">
        <v>77</v>
      </c>
      <c r="E245" s="61" t="s">
        <v>26</v>
      </c>
      <c r="F245" s="61"/>
      <c r="G245" s="61"/>
      <c r="H245" s="61"/>
      <c r="I245" s="61"/>
      <c r="J245" s="61"/>
      <c r="K245" s="61"/>
      <c r="L245" s="61"/>
      <c r="M245" s="61"/>
      <c r="N245" s="69" t="s">
        <v>27</v>
      </c>
      <c r="O245" s="70" t="s">
        <v>40</v>
      </c>
      <c r="P245" s="71" t="e">
        <f>SUMIFS(#REF!,#REF!,D245,#REF!,O245)</f>
        <v>#REF!</v>
      </c>
      <c r="Q245" s="41"/>
      <c r="R245" s="41"/>
    </row>
    <row r="246" ht="31.2" spans="2:18">
      <c r="B246" s="61"/>
      <c r="C246" s="41"/>
      <c r="D246" s="41" t="s">
        <v>77</v>
      </c>
      <c r="E246" s="61" t="s">
        <v>26</v>
      </c>
      <c r="F246" s="61"/>
      <c r="G246" s="61"/>
      <c r="H246" s="61"/>
      <c r="I246" s="61"/>
      <c r="J246" s="61"/>
      <c r="K246" s="61"/>
      <c r="L246" s="61"/>
      <c r="M246" s="61"/>
      <c r="N246" s="69" t="s">
        <v>27</v>
      </c>
      <c r="O246" s="70" t="s">
        <v>41</v>
      </c>
      <c r="P246" s="71" t="e">
        <f>SUMIFS(#REF!,#REF!,D246,#REF!,O246)</f>
        <v>#REF!</v>
      </c>
      <c r="Q246" s="41"/>
      <c r="R246" s="41"/>
    </row>
    <row r="247" ht="31.2" spans="2:18">
      <c r="B247" s="61"/>
      <c r="C247" s="41"/>
      <c r="D247" s="41" t="s">
        <v>77</v>
      </c>
      <c r="E247" s="61" t="s">
        <v>26</v>
      </c>
      <c r="F247" s="61"/>
      <c r="G247" s="61"/>
      <c r="H247" s="61"/>
      <c r="I247" s="61"/>
      <c r="J247" s="61"/>
      <c r="K247" s="61"/>
      <c r="L247" s="61"/>
      <c r="M247" s="61"/>
      <c r="N247" s="69" t="s">
        <v>27</v>
      </c>
      <c r="O247" s="70" t="s">
        <v>42</v>
      </c>
      <c r="P247" s="71" t="e">
        <f>SUMIFS(#REF!,#REF!,D247,#REF!,O247)</f>
        <v>#REF!</v>
      </c>
      <c r="Q247" s="41"/>
      <c r="R247" s="41"/>
    </row>
    <row r="248" ht="31.2" spans="2:18">
      <c r="B248" s="61"/>
      <c r="C248" s="41"/>
      <c r="D248" s="41" t="s">
        <v>77</v>
      </c>
      <c r="E248" s="61" t="s">
        <v>26</v>
      </c>
      <c r="F248" s="61"/>
      <c r="G248" s="61"/>
      <c r="H248" s="61"/>
      <c r="I248" s="61"/>
      <c r="J248" s="61"/>
      <c r="K248" s="61"/>
      <c r="L248" s="61"/>
      <c r="M248" s="61"/>
      <c r="N248" s="69" t="s">
        <v>27</v>
      </c>
      <c r="O248" s="70" t="s">
        <v>43</v>
      </c>
      <c r="P248" s="71" t="e">
        <f>SUMIFS(#REF!,#REF!,D248,#REF!,O248)</f>
        <v>#REF!</v>
      </c>
      <c r="Q248" s="41" t="s">
        <v>29</v>
      </c>
      <c r="R248" s="41"/>
    </row>
    <row r="249" ht="31.2" spans="2:18">
      <c r="B249" s="61"/>
      <c r="C249" s="41"/>
      <c r="D249" s="41" t="s">
        <v>77</v>
      </c>
      <c r="E249" s="61" t="s">
        <v>26</v>
      </c>
      <c r="F249" s="61"/>
      <c r="G249" s="61"/>
      <c r="H249" s="61"/>
      <c r="I249" s="61"/>
      <c r="J249" s="61"/>
      <c r="K249" s="61"/>
      <c r="L249" s="61"/>
      <c r="M249" s="61"/>
      <c r="N249" s="69" t="s">
        <v>44</v>
      </c>
      <c r="O249" s="70" t="s">
        <v>45</v>
      </c>
      <c r="P249" s="71" t="e">
        <f>SUMIFS(#REF!,#REF!,D249,#REF!,O249)</f>
        <v>#REF!</v>
      </c>
      <c r="Q249" s="41"/>
      <c r="R249" s="41"/>
    </row>
    <row r="250" ht="31.2" spans="2:18">
      <c r="B250" s="61"/>
      <c r="C250" s="41"/>
      <c r="D250" s="41" t="s">
        <v>77</v>
      </c>
      <c r="E250" s="61" t="s">
        <v>26</v>
      </c>
      <c r="F250" s="61"/>
      <c r="G250" s="61"/>
      <c r="H250" s="61"/>
      <c r="I250" s="61"/>
      <c r="J250" s="61"/>
      <c r="K250" s="61"/>
      <c r="L250" s="61"/>
      <c r="M250" s="61"/>
      <c r="N250" s="69" t="s">
        <v>44</v>
      </c>
      <c r="O250" s="70" t="s">
        <v>47</v>
      </c>
      <c r="P250" s="71" t="e">
        <f>SUMIFS(#REF!,#REF!,D250,#REF!,O250)</f>
        <v>#REF!</v>
      </c>
      <c r="Q250" s="41"/>
      <c r="R250" s="41"/>
    </row>
    <row r="251" ht="31.2" spans="2:18">
      <c r="B251" s="61"/>
      <c r="C251" s="41"/>
      <c r="D251" s="41" t="s">
        <v>77</v>
      </c>
      <c r="E251" s="61" t="s">
        <v>26</v>
      </c>
      <c r="F251" s="61"/>
      <c r="G251" s="61"/>
      <c r="H251" s="61"/>
      <c r="I251" s="61"/>
      <c r="J251" s="61"/>
      <c r="K251" s="61"/>
      <c r="L251" s="61"/>
      <c r="M251" s="61"/>
      <c r="N251" s="22" t="s">
        <v>48</v>
      </c>
      <c r="O251" s="22" t="s">
        <v>49</v>
      </c>
      <c r="P251" s="71" t="e">
        <f>SUMIFS(#REF!,#REF!,D251,#REF!,O251)</f>
        <v>#REF!</v>
      </c>
      <c r="Q251" s="41"/>
      <c r="R251" s="41"/>
    </row>
    <row r="252" ht="31.2" spans="2:18">
      <c r="B252" s="61"/>
      <c r="C252" s="41"/>
      <c r="D252" s="41" t="s">
        <v>77</v>
      </c>
      <c r="E252" s="61" t="s">
        <v>26</v>
      </c>
      <c r="F252" s="61"/>
      <c r="G252" s="61"/>
      <c r="H252" s="61"/>
      <c r="I252" s="61"/>
      <c r="J252" s="61"/>
      <c r="K252" s="61"/>
      <c r="L252" s="61"/>
      <c r="M252" s="61"/>
      <c r="N252" s="69" t="s">
        <v>50</v>
      </c>
      <c r="O252" s="70" t="s">
        <v>51</v>
      </c>
      <c r="P252" s="71" t="e">
        <f>SUMIFS(#REF!,#REF!,D252,#REF!,O252)</f>
        <v>#REF!</v>
      </c>
      <c r="Q252" s="41"/>
      <c r="R252" s="41"/>
    </row>
    <row r="253" ht="31.2" spans="2:18">
      <c r="B253" s="61"/>
      <c r="C253" s="41"/>
      <c r="D253" s="41" t="s">
        <v>77</v>
      </c>
      <c r="E253" s="61" t="s">
        <v>26</v>
      </c>
      <c r="F253" s="61"/>
      <c r="G253" s="61"/>
      <c r="H253" s="61"/>
      <c r="I253" s="61"/>
      <c r="J253" s="61"/>
      <c r="K253" s="61"/>
      <c r="L253" s="61"/>
      <c r="M253" s="61"/>
      <c r="N253" s="69" t="s">
        <v>50</v>
      </c>
      <c r="O253" s="70" t="s">
        <v>52</v>
      </c>
      <c r="P253" s="71" t="e">
        <f>SUMIFS(#REF!,#REF!,D253,#REF!,O253)</f>
        <v>#REF!</v>
      </c>
      <c r="Q253" s="41" t="s">
        <v>65</v>
      </c>
      <c r="R253" s="41"/>
    </row>
    <row r="254" ht="31.2" spans="2:18">
      <c r="B254" s="61"/>
      <c r="C254" s="41"/>
      <c r="D254" s="41" t="s">
        <v>77</v>
      </c>
      <c r="E254" s="61" t="s">
        <v>26</v>
      </c>
      <c r="F254" s="61"/>
      <c r="G254" s="61"/>
      <c r="H254" s="61"/>
      <c r="I254" s="61"/>
      <c r="J254" s="61"/>
      <c r="K254" s="61"/>
      <c r="L254" s="61"/>
      <c r="M254" s="61"/>
      <c r="N254" s="69" t="s">
        <v>50</v>
      </c>
      <c r="O254" s="70" t="s">
        <v>54</v>
      </c>
      <c r="P254" s="71" t="e">
        <f>SUMIFS(#REF!,#REF!,D254,#REF!,O254)</f>
        <v>#REF!</v>
      </c>
      <c r="Q254" s="41"/>
      <c r="R254" s="41"/>
    </row>
    <row r="255" ht="31.2" spans="2:18">
      <c r="B255" s="61"/>
      <c r="C255" s="41"/>
      <c r="D255" s="41" t="s">
        <v>77</v>
      </c>
      <c r="E255" s="61" t="s">
        <v>26</v>
      </c>
      <c r="F255" s="61"/>
      <c r="G255" s="61"/>
      <c r="H255" s="61"/>
      <c r="I255" s="61"/>
      <c r="J255" s="61"/>
      <c r="K255" s="61"/>
      <c r="L255" s="61"/>
      <c r="M255" s="61"/>
      <c r="N255" s="69" t="s">
        <v>50</v>
      </c>
      <c r="O255" s="70" t="s">
        <v>56</v>
      </c>
      <c r="P255" s="71" t="e">
        <f>SUMIFS(#REF!,#REF!,D255,#REF!,O255)</f>
        <v>#REF!</v>
      </c>
      <c r="Q255" s="41" t="s">
        <v>29</v>
      </c>
      <c r="R255" s="41"/>
    </row>
    <row r="256" ht="31.2" spans="2:18">
      <c r="B256" s="61"/>
      <c r="C256" s="41"/>
      <c r="D256" s="41" t="s">
        <v>77</v>
      </c>
      <c r="E256" s="61" t="s">
        <v>26</v>
      </c>
      <c r="F256" s="61"/>
      <c r="G256" s="61"/>
      <c r="H256" s="61"/>
      <c r="I256" s="61"/>
      <c r="J256" s="61"/>
      <c r="K256" s="61"/>
      <c r="L256" s="61"/>
      <c r="M256" s="61"/>
      <c r="N256" s="69" t="s">
        <v>50</v>
      </c>
      <c r="O256" s="70" t="s">
        <v>57</v>
      </c>
      <c r="P256" s="71" t="e">
        <f>SUMIFS(#REF!,#REF!,D256,#REF!,O256)</f>
        <v>#REF!</v>
      </c>
      <c r="Q256" s="41"/>
      <c r="R256" s="41"/>
    </row>
    <row r="257" ht="31.2" spans="2:18">
      <c r="B257" s="61"/>
      <c r="C257" s="41"/>
      <c r="D257" s="41" t="s">
        <v>77</v>
      </c>
      <c r="E257" s="61" t="s">
        <v>26</v>
      </c>
      <c r="F257" s="61"/>
      <c r="G257" s="61"/>
      <c r="H257" s="61"/>
      <c r="I257" s="61"/>
      <c r="J257" s="61"/>
      <c r="K257" s="61"/>
      <c r="L257" s="61"/>
      <c r="M257" s="61"/>
      <c r="N257" s="69" t="s">
        <v>50</v>
      </c>
      <c r="O257" s="70" t="s">
        <v>58</v>
      </c>
      <c r="P257" s="71" t="e">
        <f>SUMIFS(#REF!,#REF!,D257,#REF!,O257)</f>
        <v>#REF!</v>
      </c>
      <c r="Q257" s="41"/>
      <c r="R257" s="41"/>
    </row>
    <row r="258" ht="31.2" spans="2:18">
      <c r="B258" s="61"/>
      <c r="C258" s="41"/>
      <c r="D258" s="41" t="s">
        <v>77</v>
      </c>
      <c r="E258" s="61" t="s">
        <v>26</v>
      </c>
      <c r="F258" s="61"/>
      <c r="G258" s="61"/>
      <c r="H258" s="61"/>
      <c r="I258" s="61"/>
      <c r="J258" s="61"/>
      <c r="K258" s="61"/>
      <c r="L258" s="61"/>
      <c r="M258" s="61"/>
      <c r="N258" s="22" t="s">
        <v>59</v>
      </c>
      <c r="O258" s="22" t="s">
        <v>60</v>
      </c>
      <c r="P258" s="71" t="e">
        <f>SUMIFS(#REF!,#REF!,D258,#REF!,O258)</f>
        <v>#REF!</v>
      </c>
      <c r="Q258" s="41"/>
      <c r="R258" s="41"/>
    </row>
    <row r="259" ht="31.2" spans="2:18">
      <c r="B259" s="61"/>
      <c r="C259" s="41"/>
      <c r="D259" s="41" t="s">
        <v>77</v>
      </c>
      <c r="E259" s="61" t="s">
        <v>26</v>
      </c>
      <c r="F259" s="61"/>
      <c r="G259" s="61"/>
      <c r="H259" s="61"/>
      <c r="I259" s="61"/>
      <c r="J259" s="61"/>
      <c r="K259" s="61"/>
      <c r="L259" s="61"/>
      <c r="M259" s="61"/>
      <c r="N259" s="22" t="s">
        <v>59</v>
      </c>
      <c r="O259" s="22" t="s">
        <v>57</v>
      </c>
      <c r="P259" s="71" t="e">
        <f>SUMIFS(#REF!,#REF!,D259,#REF!,O259)</f>
        <v>#REF!</v>
      </c>
      <c r="Q259" s="41"/>
      <c r="R259" s="41"/>
    </row>
  </sheetData>
  <mergeCells count="121">
    <mergeCell ref="A2:R2"/>
    <mergeCell ref="A3:R3"/>
    <mergeCell ref="A4:G4"/>
    <mergeCell ref="N4:R4"/>
    <mergeCell ref="A7:E7"/>
    <mergeCell ref="A5:A6"/>
    <mergeCell ref="B5:B6"/>
    <mergeCell ref="B8:B33"/>
    <mergeCell ref="B34:B58"/>
    <mergeCell ref="B59:B83"/>
    <mergeCell ref="B84:B108"/>
    <mergeCell ref="B109:B133"/>
    <mergeCell ref="B134:B159"/>
    <mergeCell ref="B160:B184"/>
    <mergeCell ref="B185:B209"/>
    <mergeCell ref="B210:B234"/>
    <mergeCell ref="B235:B259"/>
    <mergeCell ref="C5:C6"/>
    <mergeCell ref="C8:C33"/>
    <mergeCell ref="C34:C58"/>
    <mergeCell ref="C59:C83"/>
    <mergeCell ref="C84:C108"/>
    <mergeCell ref="C109:C133"/>
    <mergeCell ref="C134:C159"/>
    <mergeCell ref="C160:C184"/>
    <mergeCell ref="C185:C209"/>
    <mergeCell ref="C210:C234"/>
    <mergeCell ref="C235:C259"/>
    <mergeCell ref="D5:D6"/>
    <mergeCell ref="E5:E6"/>
    <mergeCell ref="E8:E33"/>
    <mergeCell ref="E34:E58"/>
    <mergeCell ref="E59:E83"/>
    <mergeCell ref="E84:E108"/>
    <mergeCell ref="E109:E133"/>
    <mergeCell ref="E134:E159"/>
    <mergeCell ref="E160:E184"/>
    <mergeCell ref="E185:E209"/>
    <mergeCell ref="E210:E234"/>
    <mergeCell ref="E235:E259"/>
    <mergeCell ref="F5:F6"/>
    <mergeCell ref="F8:F33"/>
    <mergeCell ref="F34:F58"/>
    <mergeCell ref="F59:F83"/>
    <mergeCell ref="F84:F108"/>
    <mergeCell ref="F109:F133"/>
    <mergeCell ref="F134:F159"/>
    <mergeCell ref="F160:F184"/>
    <mergeCell ref="F185:F209"/>
    <mergeCell ref="F210:F234"/>
    <mergeCell ref="F235:F259"/>
    <mergeCell ref="G84:G108"/>
    <mergeCell ref="G109:G133"/>
    <mergeCell ref="G134:G159"/>
    <mergeCell ref="G160:G184"/>
    <mergeCell ref="G185:G209"/>
    <mergeCell ref="G210:G234"/>
    <mergeCell ref="G235:G259"/>
    <mergeCell ref="H84:H108"/>
    <mergeCell ref="H109:H133"/>
    <mergeCell ref="H134:H159"/>
    <mergeCell ref="H160:H184"/>
    <mergeCell ref="H185:H209"/>
    <mergeCell ref="H210:H234"/>
    <mergeCell ref="H235:H259"/>
    <mergeCell ref="I8:I33"/>
    <mergeCell ref="I34:I58"/>
    <mergeCell ref="I59:I83"/>
    <mergeCell ref="I84:I108"/>
    <mergeCell ref="I109:I133"/>
    <mergeCell ref="I134:I159"/>
    <mergeCell ref="I160:I184"/>
    <mergeCell ref="I185:I209"/>
    <mergeCell ref="I210:I234"/>
    <mergeCell ref="I235:I259"/>
    <mergeCell ref="J8:J33"/>
    <mergeCell ref="J34:J58"/>
    <mergeCell ref="J59:J83"/>
    <mergeCell ref="J84:J108"/>
    <mergeCell ref="J109:J133"/>
    <mergeCell ref="J134:J159"/>
    <mergeCell ref="J160:J184"/>
    <mergeCell ref="J185:J209"/>
    <mergeCell ref="J210:J234"/>
    <mergeCell ref="J235:J259"/>
    <mergeCell ref="K8:K33"/>
    <mergeCell ref="K34:K58"/>
    <mergeCell ref="K59:K83"/>
    <mergeCell ref="K84:K108"/>
    <mergeCell ref="K109:K133"/>
    <mergeCell ref="K134:K159"/>
    <mergeCell ref="K160:K184"/>
    <mergeCell ref="K185:K209"/>
    <mergeCell ref="K210:K234"/>
    <mergeCell ref="K235:K259"/>
    <mergeCell ref="L8:L33"/>
    <mergeCell ref="L34:L58"/>
    <mergeCell ref="L59:L83"/>
    <mergeCell ref="L84:L108"/>
    <mergeCell ref="L109:L133"/>
    <mergeCell ref="L134:L159"/>
    <mergeCell ref="L160:L184"/>
    <mergeCell ref="L185:L209"/>
    <mergeCell ref="L210:L234"/>
    <mergeCell ref="L235:L259"/>
    <mergeCell ref="M8:M33"/>
    <mergeCell ref="M34:M58"/>
    <mergeCell ref="M59:M83"/>
    <mergeCell ref="M84:M108"/>
    <mergeCell ref="M109:M133"/>
    <mergeCell ref="M134:M159"/>
    <mergeCell ref="M160:M184"/>
    <mergeCell ref="M185:M209"/>
    <mergeCell ref="M210:M234"/>
    <mergeCell ref="M235:M259"/>
    <mergeCell ref="N5:N6"/>
    <mergeCell ref="O5:O6"/>
    <mergeCell ref="P5:P6"/>
    <mergeCell ref="Q5:Q6"/>
    <mergeCell ref="R5:R6"/>
    <mergeCell ref="I4:M5"/>
  </mergeCells>
  <dataValidations count="2">
    <dataValidation type="list" allowBlank="1" showInputMessage="1" showErrorMessage="1" sqref="N32 N33 N50 N57 N58 N75 N82 N83 N100 N107 N108 N125 N132 N133 N151 N158 N159 N176 N183 N184 N201 N208 N209 N226 N233 N234 N251 N258 N259">
      <formula1>'数据源，勿动！'!$A$1:$H$1</formula1>
    </dataValidation>
    <dataValidation type="list" allowBlank="1" showInputMessage="1" showErrorMessage="1" sqref="O32 O50 O57 O75 O82 O100 O107 O125 O132 O151 O158 O176 O183 O201 O208 O226 O233 O251 O258">
      <formula1>INDIRECT(N32)</formula1>
    </dataValidation>
  </dataValidations>
  <printOptions horizontalCentered="1"/>
  <pageMargins left="0.156944444444444" right="0.161111111111111" top="0.314583333333333" bottom="0.314583333333333" header="0.196527777777778" footer="0.156944444444444"/>
  <pageSetup paperSize="9" scale="62"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496"/>
  <sheetViews>
    <sheetView tabSelected="1" zoomScale="50" zoomScaleNormal="50" topLeftCell="M1" workbookViewId="0">
      <pane ySplit="4" topLeftCell="A264" activePane="bottomLeft" state="frozen"/>
      <selection/>
      <selection pane="bottomLeft" activeCell="AE267" sqref="AE267"/>
    </sheetView>
  </sheetViews>
  <sheetFormatPr defaultColWidth="9" defaultRowHeight="14.4"/>
  <cols>
    <col min="1" max="1" width="5.87962962962963" style="15" customWidth="1"/>
    <col min="2" max="2" width="12" style="15" customWidth="1"/>
    <col min="3" max="3" width="25.5" style="15" customWidth="1"/>
    <col min="4" max="4" width="12" style="15" customWidth="1"/>
    <col min="5" max="5" width="10.8796296296296" style="15" customWidth="1"/>
    <col min="6" max="6" width="8.37962962962963" style="15" customWidth="1"/>
    <col min="7" max="7" width="8.37962962962963" style="11" customWidth="1"/>
    <col min="8" max="8" width="8.32407407407407" style="11" customWidth="1"/>
    <col min="9" max="9" width="11.212962962963" style="11" customWidth="1"/>
    <col min="10" max="10" width="60.25" style="15" customWidth="1"/>
    <col min="11" max="11" width="13.5185185185185" style="11" customWidth="1"/>
    <col min="12" max="12" width="15.3796296296296" style="11" customWidth="1"/>
    <col min="13" max="13" width="16.1296296296296" style="11" customWidth="1"/>
    <col min="14" max="14" width="17.9166666666667" style="11" customWidth="1"/>
    <col min="15" max="15" width="10.3796296296296" style="11" customWidth="1"/>
    <col min="16" max="16" width="8" style="15" customWidth="1"/>
    <col min="17" max="17" width="13.25" style="15" customWidth="1"/>
    <col min="18" max="18" width="11.0462962962963" style="11" customWidth="1"/>
    <col min="19" max="19" width="11.9537037037037" style="11" customWidth="1"/>
    <col min="20" max="20" width="12.8611111111111" style="11" customWidth="1"/>
    <col min="21" max="21" width="12.9166666666667" style="15" customWidth="1"/>
    <col min="22" max="22" width="13.75" style="15" customWidth="1"/>
    <col min="23" max="23" width="7.15740740740741" style="11" customWidth="1"/>
    <col min="24" max="24" width="52.6296296296296" style="15" customWidth="1"/>
    <col min="25" max="25" width="63.5" style="15" customWidth="1"/>
    <col min="26" max="27" width="11.6296296296296" style="15" customWidth="1"/>
    <col min="28" max="28" width="10.8796296296296" style="15" customWidth="1"/>
    <col min="29" max="29" width="10.3796296296296" style="11" customWidth="1"/>
    <col min="30" max="30" width="13.0555555555556" style="11" customWidth="1"/>
    <col min="31" max="31" width="15.8333333333333" style="11" customWidth="1"/>
    <col min="32" max="33" width="15.8796296296296" style="11"/>
    <col min="34" max="16374" width="9" style="11"/>
    <col min="16376" max="16384" width="9" style="11"/>
  </cols>
  <sheetData>
    <row r="1" s="11" customFormat="1" ht="32.1" customHeight="1" spans="1:28">
      <c r="A1" s="15"/>
      <c r="B1" s="16" t="s">
        <v>78</v>
      </c>
      <c r="C1" s="15"/>
      <c r="D1" s="15"/>
      <c r="E1" s="15"/>
      <c r="F1" s="15"/>
      <c r="J1" s="15"/>
      <c r="P1" s="15"/>
      <c r="Q1" s="15"/>
      <c r="U1" s="15"/>
      <c r="V1" s="15"/>
      <c r="X1" s="15"/>
      <c r="Y1" s="15"/>
      <c r="Z1" s="15"/>
      <c r="AA1" s="15"/>
      <c r="AB1" s="15"/>
    </row>
    <row r="2" s="11" customFormat="1" ht="59" customHeight="1" spans="1:33">
      <c r="A2" s="17" t="s">
        <v>79</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12" customFormat="1" ht="57" customHeight="1" spans="1:33">
      <c r="A3" s="18" t="s">
        <v>6</v>
      </c>
      <c r="B3" s="18" t="s">
        <v>80</v>
      </c>
      <c r="C3" s="18" t="s">
        <v>15</v>
      </c>
      <c r="D3" s="18" t="s">
        <v>81</v>
      </c>
      <c r="E3" s="18" t="s">
        <v>82</v>
      </c>
      <c r="F3" s="18" t="s">
        <v>83</v>
      </c>
      <c r="G3" s="18"/>
      <c r="H3" s="18"/>
      <c r="I3" s="18"/>
      <c r="J3" s="18" t="s">
        <v>84</v>
      </c>
      <c r="K3" s="18" t="s">
        <v>3</v>
      </c>
      <c r="L3" s="18" t="s">
        <v>85</v>
      </c>
      <c r="M3" s="18" t="s">
        <v>86</v>
      </c>
      <c r="N3" s="18" t="s">
        <v>87</v>
      </c>
      <c r="O3" s="18" t="s">
        <v>88</v>
      </c>
      <c r="P3" s="18" t="s">
        <v>89</v>
      </c>
      <c r="Q3" s="18"/>
      <c r="R3" s="18" t="s">
        <v>90</v>
      </c>
      <c r="S3" s="18"/>
      <c r="T3" s="18"/>
      <c r="U3" s="18" t="s">
        <v>91</v>
      </c>
      <c r="V3" s="18"/>
      <c r="W3" s="18"/>
      <c r="X3" s="18" t="s">
        <v>92</v>
      </c>
      <c r="Y3" s="26"/>
      <c r="Z3" s="18"/>
      <c r="AA3" s="18"/>
      <c r="AB3" s="18"/>
      <c r="AC3" s="18" t="s">
        <v>17</v>
      </c>
      <c r="AD3" s="18"/>
      <c r="AE3" s="18"/>
      <c r="AF3" s="27" t="s">
        <v>93</v>
      </c>
      <c r="AG3" s="26" t="s">
        <v>18</v>
      </c>
    </row>
    <row r="4" s="13" customFormat="1" ht="87.95" customHeight="1" spans="1:33">
      <c r="A4" s="18"/>
      <c r="B4" s="18"/>
      <c r="C4" s="18"/>
      <c r="D4" s="18"/>
      <c r="E4" s="18"/>
      <c r="F4" s="18" t="s">
        <v>94</v>
      </c>
      <c r="G4" s="18" t="s">
        <v>95</v>
      </c>
      <c r="H4" s="18" t="s">
        <v>96</v>
      </c>
      <c r="I4" s="18" t="s">
        <v>97</v>
      </c>
      <c r="J4" s="18"/>
      <c r="K4" s="18"/>
      <c r="L4" s="18"/>
      <c r="M4" s="18"/>
      <c r="N4" s="18"/>
      <c r="O4" s="18"/>
      <c r="P4" s="18" t="s">
        <v>98</v>
      </c>
      <c r="Q4" s="18" t="s">
        <v>99</v>
      </c>
      <c r="R4" s="18" t="s">
        <v>100</v>
      </c>
      <c r="S4" s="18" t="s">
        <v>101</v>
      </c>
      <c r="T4" s="18" t="s">
        <v>102</v>
      </c>
      <c r="U4" s="18" t="s">
        <v>103</v>
      </c>
      <c r="V4" s="18" t="s">
        <v>104</v>
      </c>
      <c r="W4" s="18" t="s">
        <v>105</v>
      </c>
      <c r="X4" s="18" t="s">
        <v>106</v>
      </c>
      <c r="Y4" s="18" t="s">
        <v>107</v>
      </c>
      <c r="Z4" s="18" t="s">
        <v>108</v>
      </c>
      <c r="AA4" s="18" t="s">
        <v>109</v>
      </c>
      <c r="AB4" s="18" t="s">
        <v>110</v>
      </c>
      <c r="AC4" s="18" t="s">
        <v>111</v>
      </c>
      <c r="AD4" s="18" t="s">
        <v>112</v>
      </c>
      <c r="AE4" s="18" t="s">
        <v>113</v>
      </c>
      <c r="AF4" s="28"/>
      <c r="AG4" s="26"/>
    </row>
    <row r="5" s="14" customFormat="1" ht="42" customHeight="1" spans="1:33">
      <c r="A5" s="18" t="s">
        <v>19</v>
      </c>
      <c r="B5" s="18"/>
      <c r="C5" s="19"/>
      <c r="D5" s="19"/>
      <c r="E5" s="19"/>
      <c r="F5" s="19"/>
      <c r="G5" s="19"/>
      <c r="H5" s="19"/>
      <c r="I5" s="19"/>
      <c r="J5" s="19"/>
      <c r="K5" s="19"/>
      <c r="L5" s="19"/>
      <c r="M5" s="19"/>
      <c r="N5" s="19"/>
      <c r="O5" s="19"/>
      <c r="P5" s="19"/>
      <c r="Q5" s="23"/>
      <c r="R5" s="19"/>
      <c r="S5" s="19"/>
      <c r="T5" s="19"/>
      <c r="U5" s="24">
        <f>SUM(U6:U496)</f>
        <v>25699.245</v>
      </c>
      <c r="V5" s="24">
        <f>SUM(V6:V496)</f>
        <v>25089.37</v>
      </c>
      <c r="W5" s="24">
        <f>SUM(W6:W496)</f>
        <v>609.875</v>
      </c>
      <c r="X5" s="19"/>
      <c r="Y5" s="29"/>
      <c r="Z5" s="30"/>
      <c r="AA5" s="30"/>
      <c r="AB5" s="29"/>
      <c r="AC5" s="19"/>
      <c r="AD5" s="19"/>
      <c r="AE5" s="19"/>
      <c r="AF5" s="31">
        <f>SUM(AF6:AF496)</f>
        <v>21821.556531</v>
      </c>
      <c r="AG5" s="33"/>
    </row>
    <row r="6" s="14" customFormat="1" ht="104.4" spans="1:33">
      <c r="A6" s="20">
        <f>SUBTOTAL(103,$B$6:$B6)*1</f>
        <v>1</v>
      </c>
      <c r="B6" s="20" t="s">
        <v>114</v>
      </c>
      <c r="C6" s="21" t="s">
        <v>115</v>
      </c>
      <c r="D6" s="21" t="s">
        <v>116</v>
      </c>
      <c r="E6" s="21" t="s">
        <v>117</v>
      </c>
      <c r="F6" s="21" t="s">
        <v>118</v>
      </c>
      <c r="G6" s="21" t="s">
        <v>119</v>
      </c>
      <c r="H6" s="21"/>
      <c r="I6" s="21"/>
      <c r="J6" s="21" t="s">
        <v>120</v>
      </c>
      <c r="K6" s="22" t="s">
        <v>121</v>
      </c>
      <c r="L6" s="22" t="s">
        <v>69</v>
      </c>
      <c r="M6" s="22" t="s">
        <v>122</v>
      </c>
      <c r="N6" s="22">
        <v>3312</v>
      </c>
      <c r="O6" s="21" t="s">
        <v>123</v>
      </c>
      <c r="P6" s="21" t="s">
        <v>124</v>
      </c>
      <c r="Q6" s="21">
        <v>1188</v>
      </c>
      <c r="R6" s="21" t="s">
        <v>27</v>
      </c>
      <c r="S6" s="21" t="s">
        <v>125</v>
      </c>
      <c r="T6" s="21" t="s">
        <v>39</v>
      </c>
      <c r="U6" s="21">
        <v>805</v>
      </c>
      <c r="V6" s="21">
        <v>805</v>
      </c>
      <c r="W6" s="21"/>
      <c r="X6" s="21" t="s">
        <v>126</v>
      </c>
      <c r="Y6" s="32" t="str">
        <f>J6</f>
        <v>全县脱贫户，边缘易致贫户、突发严重困难户小额信贷（含“产业扶贫信贷通”及“农业产业振兴通”）贷款给予100%贴息</v>
      </c>
      <c r="Z6" s="25">
        <v>264</v>
      </c>
      <c r="AA6" s="25">
        <v>1188</v>
      </c>
      <c r="AB6" s="32" t="s">
        <v>127</v>
      </c>
      <c r="AC6" s="21" t="s">
        <v>26</v>
      </c>
      <c r="AD6" s="21" t="s">
        <v>128</v>
      </c>
      <c r="AE6" s="21" t="s">
        <v>128</v>
      </c>
      <c r="AF6" s="31">
        <v>438.143237</v>
      </c>
      <c r="AG6" s="33"/>
    </row>
    <row r="7" s="14" customFormat="1" ht="69.6" spans="1:33">
      <c r="A7" s="20">
        <f>SUBTOTAL(103,$B$6:$B7)*1</f>
        <v>2</v>
      </c>
      <c r="B7" s="20" t="s">
        <v>114</v>
      </c>
      <c r="C7" s="21" t="s">
        <v>129</v>
      </c>
      <c r="D7" s="21" t="s">
        <v>116</v>
      </c>
      <c r="E7" s="21" t="s">
        <v>117</v>
      </c>
      <c r="F7" s="21" t="s">
        <v>118</v>
      </c>
      <c r="G7" s="21" t="s">
        <v>119</v>
      </c>
      <c r="H7" s="21"/>
      <c r="I7" s="21"/>
      <c r="J7" s="21" t="s">
        <v>130</v>
      </c>
      <c r="K7" s="21" t="s">
        <v>131</v>
      </c>
      <c r="L7" s="21" t="s">
        <v>63</v>
      </c>
      <c r="M7" s="21" t="s">
        <v>122</v>
      </c>
      <c r="N7" s="21">
        <v>8082</v>
      </c>
      <c r="O7" s="21" t="s">
        <v>123</v>
      </c>
      <c r="P7" s="21" t="s">
        <v>124</v>
      </c>
      <c r="Q7" s="25">
        <v>13000</v>
      </c>
      <c r="R7" s="21" t="s">
        <v>48</v>
      </c>
      <c r="S7" s="21" t="s">
        <v>132</v>
      </c>
      <c r="T7" s="21" t="s">
        <v>49</v>
      </c>
      <c r="U7" s="21">
        <v>1837.6</v>
      </c>
      <c r="V7" s="21">
        <v>1837.6</v>
      </c>
      <c r="W7" s="21"/>
      <c r="X7" s="21" t="s">
        <v>133</v>
      </c>
      <c r="Y7" s="32" t="str">
        <f t="shared" ref="Y6:Y69" si="0">J7</f>
        <v>对省外务工脱贫劳动力（含监测对象）进行一次性交通补贴</v>
      </c>
      <c r="Z7" s="25">
        <v>2888</v>
      </c>
      <c r="AA7" s="25">
        <v>13000</v>
      </c>
      <c r="AB7" s="32" t="s">
        <v>127</v>
      </c>
      <c r="AC7" s="21" t="s">
        <v>64</v>
      </c>
      <c r="AD7" s="21" t="s">
        <v>128</v>
      </c>
      <c r="AE7" s="21" t="s">
        <v>128</v>
      </c>
      <c r="AF7" s="31">
        <v>1300</v>
      </c>
      <c r="AG7" s="33"/>
    </row>
    <row r="8" s="14" customFormat="1" ht="69.6" spans="1:33">
      <c r="A8" s="20">
        <f>SUBTOTAL(103,$B$6:$B8)*1</f>
        <v>3</v>
      </c>
      <c r="B8" s="20" t="s">
        <v>114</v>
      </c>
      <c r="C8" s="21" t="s">
        <v>134</v>
      </c>
      <c r="D8" s="21" t="s">
        <v>116</v>
      </c>
      <c r="E8" s="21" t="s">
        <v>117</v>
      </c>
      <c r="F8" s="21" t="s">
        <v>118</v>
      </c>
      <c r="G8" s="21" t="s">
        <v>119</v>
      </c>
      <c r="H8" s="21"/>
      <c r="I8" s="21"/>
      <c r="J8" s="21" t="s">
        <v>135</v>
      </c>
      <c r="K8" s="21" t="s">
        <v>136</v>
      </c>
      <c r="L8" s="21" t="s">
        <v>25</v>
      </c>
      <c r="M8" s="21" t="s">
        <v>122</v>
      </c>
      <c r="N8" s="21">
        <v>8880</v>
      </c>
      <c r="O8" s="21" t="s">
        <v>123</v>
      </c>
      <c r="P8" s="21" t="s">
        <v>137</v>
      </c>
      <c r="Q8" s="21">
        <v>2100</v>
      </c>
      <c r="R8" s="21" t="s">
        <v>44</v>
      </c>
      <c r="S8" s="21" t="s">
        <v>138</v>
      </c>
      <c r="T8" s="21" t="s">
        <v>47</v>
      </c>
      <c r="U8" s="21">
        <v>812</v>
      </c>
      <c r="V8" s="21">
        <v>812</v>
      </c>
      <c r="W8" s="21"/>
      <c r="X8" s="21" t="s">
        <v>139</v>
      </c>
      <c r="Y8" s="32" t="str">
        <f t="shared" si="0"/>
        <v>贫困户“雨露计划”学历教育培训到户补助项目</v>
      </c>
      <c r="Z8" s="25">
        <v>2100</v>
      </c>
      <c r="AA8" s="25">
        <v>2166</v>
      </c>
      <c r="AB8" s="32" t="s">
        <v>127</v>
      </c>
      <c r="AC8" s="21" t="s">
        <v>26</v>
      </c>
      <c r="AD8" s="21" t="s">
        <v>128</v>
      </c>
      <c r="AE8" s="21" t="s">
        <v>128</v>
      </c>
      <c r="AF8" s="31">
        <v>792.6</v>
      </c>
      <c r="AG8" s="33"/>
    </row>
    <row r="9" s="14" customFormat="1" ht="139.2" spans="1:33">
      <c r="A9" s="20">
        <f>SUBTOTAL(103,$B$6:$B9)*1</f>
        <v>4</v>
      </c>
      <c r="B9" s="20" t="s">
        <v>114</v>
      </c>
      <c r="C9" s="21" t="s">
        <v>140</v>
      </c>
      <c r="D9" s="21" t="s">
        <v>141</v>
      </c>
      <c r="E9" s="21" t="s">
        <v>117</v>
      </c>
      <c r="F9" s="21" t="s">
        <v>118</v>
      </c>
      <c r="G9" s="21" t="s">
        <v>119</v>
      </c>
      <c r="H9" s="21"/>
      <c r="I9" s="21"/>
      <c r="J9" s="21" t="s">
        <v>142</v>
      </c>
      <c r="K9" s="22" t="s">
        <v>121</v>
      </c>
      <c r="L9" s="22" t="s">
        <v>69</v>
      </c>
      <c r="M9" s="22" t="s">
        <v>122</v>
      </c>
      <c r="N9" s="22">
        <v>3312</v>
      </c>
      <c r="O9" s="21" t="s">
        <v>123</v>
      </c>
      <c r="P9" s="21" t="s">
        <v>124</v>
      </c>
      <c r="Q9" s="21">
        <v>47</v>
      </c>
      <c r="R9" s="21" t="s">
        <v>59</v>
      </c>
      <c r="S9" s="21" t="s">
        <v>143</v>
      </c>
      <c r="T9" s="21" t="s">
        <v>60</v>
      </c>
      <c r="U9" s="21">
        <v>60.2</v>
      </c>
      <c r="V9" s="21">
        <v>60.2</v>
      </c>
      <c r="W9" s="21"/>
      <c r="X9" s="21" t="s">
        <v>144</v>
      </c>
      <c r="Y9" s="32" t="str">
        <f t="shared" si="0"/>
        <v>1.500人以上的安置点（城北小区、台商园小区、站塘乡圩镇安置点）各补助2名，其它500人以下的15个安置点各补助1名，补助标准为1800元/人/月；2.800人以上的安置点（台商园小区）配备妇女楼栋长3名、200人以上的6个安置点（城北小区、贡江花苑、站塘乡圩镇、右水乡圩镇、文武坝古坊村中坡垅、周田镇九二安置点）各2名，200人以下的11个安置点各1名，补助标准为200元/人/月）</v>
      </c>
      <c r="Z9" s="25">
        <v>719</v>
      </c>
      <c r="AA9" s="25">
        <v>3783</v>
      </c>
      <c r="AB9" s="32" t="s">
        <v>127</v>
      </c>
      <c r="AC9" s="21" t="s">
        <v>26</v>
      </c>
      <c r="AD9" s="21" t="s">
        <v>128</v>
      </c>
      <c r="AE9" s="21" t="s">
        <v>128</v>
      </c>
      <c r="AF9" s="31">
        <v>45.13</v>
      </c>
      <c r="AG9" s="33"/>
    </row>
    <row r="10" s="14" customFormat="1" ht="87" spans="1:33">
      <c r="A10" s="20">
        <f>SUBTOTAL(103,$B$6:$B10)*1</f>
        <v>5</v>
      </c>
      <c r="B10" s="20" t="s">
        <v>114</v>
      </c>
      <c r="C10" s="21" t="s">
        <v>145</v>
      </c>
      <c r="D10" s="21" t="s">
        <v>116</v>
      </c>
      <c r="E10" s="21" t="s">
        <v>117</v>
      </c>
      <c r="F10" s="21" t="s">
        <v>118</v>
      </c>
      <c r="G10" s="21" t="s">
        <v>119</v>
      </c>
      <c r="H10" s="21"/>
      <c r="I10" s="21"/>
      <c r="J10" s="21" t="s">
        <v>145</v>
      </c>
      <c r="K10" s="21" t="s">
        <v>136</v>
      </c>
      <c r="L10" s="21" t="s">
        <v>25</v>
      </c>
      <c r="M10" s="21" t="s">
        <v>122</v>
      </c>
      <c r="N10" s="21">
        <v>8880</v>
      </c>
      <c r="O10" s="21" t="s">
        <v>123</v>
      </c>
      <c r="P10" s="21" t="s">
        <v>137</v>
      </c>
      <c r="Q10" s="21">
        <v>1666</v>
      </c>
      <c r="R10" s="21" t="s">
        <v>27</v>
      </c>
      <c r="S10" s="21" t="s">
        <v>146</v>
      </c>
      <c r="T10" s="21" t="s">
        <v>43</v>
      </c>
      <c r="U10" s="21">
        <v>1540</v>
      </c>
      <c r="V10" s="21">
        <v>1540</v>
      </c>
      <c r="W10" s="21"/>
      <c r="X10" s="21" t="s">
        <v>147</v>
      </c>
      <c r="Y10" s="32" t="str">
        <f t="shared" si="0"/>
        <v>全县脱贫户，边缘易致贫户、突发严重困难户（未消除风险）自主发展产业到户奖补</v>
      </c>
      <c r="Z10" s="25">
        <v>1666</v>
      </c>
      <c r="AA10" s="25">
        <v>7499</v>
      </c>
      <c r="AB10" s="32" t="s">
        <v>127</v>
      </c>
      <c r="AC10" s="21" t="s">
        <v>29</v>
      </c>
      <c r="AD10" s="21" t="s">
        <v>128</v>
      </c>
      <c r="AE10" s="21" t="s">
        <v>128</v>
      </c>
      <c r="AF10" s="31">
        <v>1058.65555</v>
      </c>
      <c r="AG10" s="33"/>
    </row>
    <row r="11" s="14" customFormat="1" ht="69.6" spans="1:33">
      <c r="A11" s="20">
        <f>SUBTOTAL(103,$B$6:$B11)*1</f>
        <v>6</v>
      </c>
      <c r="B11" s="20" t="s">
        <v>114</v>
      </c>
      <c r="C11" s="21" t="s">
        <v>148</v>
      </c>
      <c r="D11" s="21" t="s">
        <v>116</v>
      </c>
      <c r="E11" s="21" t="s">
        <v>117</v>
      </c>
      <c r="F11" s="21" t="s">
        <v>118</v>
      </c>
      <c r="G11" s="21" t="s">
        <v>119</v>
      </c>
      <c r="H11" s="21"/>
      <c r="I11" s="21"/>
      <c r="J11" s="21" t="s">
        <v>148</v>
      </c>
      <c r="K11" s="21" t="s">
        <v>121</v>
      </c>
      <c r="L11" s="21" t="s">
        <v>69</v>
      </c>
      <c r="M11" s="21" t="s">
        <v>122</v>
      </c>
      <c r="N11" s="21">
        <v>3312</v>
      </c>
      <c r="O11" s="21" t="s">
        <v>123</v>
      </c>
      <c r="P11" s="21" t="s">
        <v>137</v>
      </c>
      <c r="Q11" s="21">
        <v>1000</v>
      </c>
      <c r="R11" s="21" t="s">
        <v>27</v>
      </c>
      <c r="S11" s="21" t="s">
        <v>146</v>
      </c>
      <c r="T11" s="21" t="s">
        <v>43</v>
      </c>
      <c r="U11" s="21">
        <v>180</v>
      </c>
      <c r="V11" s="21">
        <v>180</v>
      </c>
      <c r="W11" s="21"/>
      <c r="X11" s="21" t="s">
        <v>149</v>
      </c>
      <c r="Y11" s="32" t="str">
        <f t="shared" si="0"/>
        <v>全县脱贫户，边缘易致贫户、突发严重困难户（未消除风险）庭院经济发展奖补</v>
      </c>
      <c r="Z11" s="25">
        <v>10000</v>
      </c>
      <c r="AA11" s="25">
        <v>45000</v>
      </c>
      <c r="AB11" s="32" t="s">
        <v>127</v>
      </c>
      <c r="AC11" s="21" t="s">
        <v>29</v>
      </c>
      <c r="AD11" s="21" t="s">
        <v>128</v>
      </c>
      <c r="AE11" s="21" t="s">
        <v>128</v>
      </c>
      <c r="AF11" s="31">
        <v>0</v>
      </c>
      <c r="AG11" s="33"/>
    </row>
    <row r="12" s="14" customFormat="1" ht="121.8" spans="1:33">
      <c r="A12" s="20">
        <f>SUBTOTAL(103,$B$6:$B12)*1</f>
        <v>7</v>
      </c>
      <c r="B12" s="20" t="s">
        <v>114</v>
      </c>
      <c r="C12" s="21" t="s">
        <v>150</v>
      </c>
      <c r="D12" s="21" t="s">
        <v>116</v>
      </c>
      <c r="E12" s="21" t="s">
        <v>151</v>
      </c>
      <c r="F12" s="21" t="s">
        <v>118</v>
      </c>
      <c r="G12" s="21" t="s">
        <v>119</v>
      </c>
      <c r="H12" s="21" t="s">
        <v>152</v>
      </c>
      <c r="I12" s="21"/>
      <c r="J12" s="21" t="s">
        <v>153</v>
      </c>
      <c r="K12" s="21" t="s">
        <v>154</v>
      </c>
      <c r="L12" s="21" t="s">
        <v>75</v>
      </c>
      <c r="M12" s="21" t="s">
        <v>122</v>
      </c>
      <c r="N12" s="21">
        <v>1579.04</v>
      </c>
      <c r="O12" s="21" t="s">
        <v>123</v>
      </c>
      <c r="P12" s="21" t="s">
        <v>137</v>
      </c>
      <c r="Q12" s="21">
        <v>298</v>
      </c>
      <c r="R12" s="21" t="s">
        <v>27</v>
      </c>
      <c r="S12" s="21" t="s">
        <v>155</v>
      </c>
      <c r="T12" s="21" t="s">
        <v>42</v>
      </c>
      <c r="U12" s="21">
        <v>280</v>
      </c>
      <c r="V12" s="21">
        <v>280</v>
      </c>
      <c r="W12" s="21"/>
      <c r="X12" s="21" t="s">
        <v>156</v>
      </c>
      <c r="Y12" s="32" t="str">
        <f t="shared" si="0"/>
        <v>在全县推广脐橙水肥一体化应用技术，对脱贫户、监测对象和联农带农利益联结机制完善的种植大户、经营主体9500亩新安装水肥一体化设施的果园按配置类型I360元/亩、配置类型II300元/亩的标准进行补助。</v>
      </c>
      <c r="Z12" s="25">
        <v>325</v>
      </c>
      <c r="AA12" s="25">
        <v>1462</v>
      </c>
      <c r="AB12" s="32" t="s">
        <v>127</v>
      </c>
      <c r="AC12" s="21" t="s">
        <v>76</v>
      </c>
      <c r="AD12" s="21" t="s">
        <v>119</v>
      </c>
      <c r="AE12" s="21" t="s">
        <v>119</v>
      </c>
      <c r="AF12" s="31">
        <v>236.62295</v>
      </c>
      <c r="AG12" s="33"/>
    </row>
    <row r="13" s="14" customFormat="1" ht="121.8" spans="1:33">
      <c r="A13" s="20">
        <f>SUBTOTAL(103,$B$6:$B13)*1</f>
        <v>8</v>
      </c>
      <c r="B13" s="20" t="s">
        <v>114</v>
      </c>
      <c r="C13" s="21" t="s">
        <v>157</v>
      </c>
      <c r="D13" s="21" t="s">
        <v>116</v>
      </c>
      <c r="E13" s="21" t="s">
        <v>151</v>
      </c>
      <c r="F13" s="21" t="s">
        <v>118</v>
      </c>
      <c r="G13" s="21" t="s">
        <v>119</v>
      </c>
      <c r="H13" s="21" t="s">
        <v>152</v>
      </c>
      <c r="I13" s="21"/>
      <c r="J13" s="21" t="s">
        <v>158</v>
      </c>
      <c r="K13" s="21" t="s">
        <v>131</v>
      </c>
      <c r="L13" s="21" t="s">
        <v>63</v>
      </c>
      <c r="M13" s="21" t="s">
        <v>122</v>
      </c>
      <c r="N13" s="21">
        <v>8082</v>
      </c>
      <c r="O13" s="21" t="s">
        <v>123</v>
      </c>
      <c r="P13" s="21" t="s">
        <v>137</v>
      </c>
      <c r="Q13" s="21">
        <v>750</v>
      </c>
      <c r="R13" s="21" t="s">
        <v>50</v>
      </c>
      <c r="S13" s="21" t="s">
        <v>159</v>
      </c>
      <c r="T13" s="21" t="s">
        <v>54</v>
      </c>
      <c r="U13" s="21">
        <v>60</v>
      </c>
      <c r="V13" s="21">
        <v>60</v>
      </c>
      <c r="W13" s="21"/>
      <c r="X13" s="21" t="s">
        <v>160</v>
      </c>
      <c r="Y13" s="32" t="str">
        <f t="shared" si="0"/>
        <v>聘请第三方检测机构对全县供水人口100人以下的联户供水（包含乡、村两级自行修建的简易供水工程和单户式供水）的引山泉（溪）水、饮用井水（含水压井水）等分散式水样以行政村为单位，按“东、南、西、北、中”相对均匀布点的原则，在全县抽取约750户的水样进行32项常规水质指标检测，检测标准800元/份，合计总费用约60万元。</v>
      </c>
      <c r="Z13" s="25">
        <v>8300</v>
      </c>
      <c r="AA13" s="25">
        <v>33500</v>
      </c>
      <c r="AB13" s="32" t="s">
        <v>127</v>
      </c>
      <c r="AC13" s="21" t="s">
        <v>55</v>
      </c>
      <c r="AD13" s="21" t="s">
        <v>119</v>
      </c>
      <c r="AE13" s="21" t="s">
        <v>119</v>
      </c>
      <c r="AF13" s="31">
        <v>0</v>
      </c>
      <c r="AG13" s="33"/>
    </row>
    <row r="14" s="14" customFormat="1" ht="87" spans="1:33">
      <c r="A14" s="20">
        <f>SUBTOTAL(103,$B$6:$B14)*1</f>
        <v>9</v>
      </c>
      <c r="B14" s="20" t="s">
        <v>114</v>
      </c>
      <c r="C14" s="21" t="s">
        <v>161</v>
      </c>
      <c r="D14" s="21" t="s">
        <v>116</v>
      </c>
      <c r="E14" s="21" t="s">
        <v>117</v>
      </c>
      <c r="F14" s="21" t="s">
        <v>118</v>
      </c>
      <c r="G14" s="21" t="s">
        <v>162</v>
      </c>
      <c r="H14" s="21" t="s">
        <v>163</v>
      </c>
      <c r="I14" s="21" t="s">
        <v>164</v>
      </c>
      <c r="J14" s="21" t="s">
        <v>165</v>
      </c>
      <c r="K14" s="21" t="s">
        <v>131</v>
      </c>
      <c r="L14" s="21" t="s">
        <v>63</v>
      </c>
      <c r="M14" s="21" t="s">
        <v>122</v>
      </c>
      <c r="N14" s="21">
        <v>8082</v>
      </c>
      <c r="O14" s="21" t="s">
        <v>123</v>
      </c>
      <c r="P14" s="21" t="s">
        <v>166</v>
      </c>
      <c r="Q14" s="21">
        <v>8</v>
      </c>
      <c r="R14" s="21" t="s">
        <v>27</v>
      </c>
      <c r="S14" s="21" t="s">
        <v>155</v>
      </c>
      <c r="T14" s="21" t="s">
        <v>36</v>
      </c>
      <c r="U14" s="21">
        <v>64</v>
      </c>
      <c r="V14" s="21">
        <v>64</v>
      </c>
      <c r="W14" s="21"/>
      <c r="X14" s="21" t="s">
        <v>167</v>
      </c>
      <c r="Y14" s="32" t="str">
        <f t="shared" si="0"/>
        <v>购置农机8部，其中包括中型拖拉机、插秧机、无人机等7台及相关配件</v>
      </c>
      <c r="Z14" s="25">
        <v>32</v>
      </c>
      <c r="AA14" s="25">
        <v>123</v>
      </c>
      <c r="AB14" s="32" t="s">
        <v>127</v>
      </c>
      <c r="AC14" s="21" t="s">
        <v>29</v>
      </c>
      <c r="AD14" s="21" t="s">
        <v>168</v>
      </c>
      <c r="AE14" s="21" t="s">
        <v>168</v>
      </c>
      <c r="AF14" s="31">
        <v>64</v>
      </c>
      <c r="AG14" s="33"/>
    </row>
    <row r="15" s="14" customFormat="1" ht="69.6" spans="1:33">
      <c r="A15" s="20">
        <f>SUBTOTAL(103,$B$6:$B15)*1</f>
        <v>10</v>
      </c>
      <c r="B15" s="20" t="s">
        <v>114</v>
      </c>
      <c r="C15" s="21" t="s">
        <v>169</v>
      </c>
      <c r="D15" s="21" t="s">
        <v>116</v>
      </c>
      <c r="E15" s="21" t="s">
        <v>117</v>
      </c>
      <c r="F15" s="21" t="s">
        <v>118</v>
      </c>
      <c r="G15" s="21" t="s">
        <v>162</v>
      </c>
      <c r="H15" s="21" t="s">
        <v>163</v>
      </c>
      <c r="I15" s="21" t="s">
        <v>164</v>
      </c>
      <c r="J15" s="21" t="s">
        <v>170</v>
      </c>
      <c r="K15" s="21" t="s">
        <v>131</v>
      </c>
      <c r="L15" s="21" t="s">
        <v>73</v>
      </c>
      <c r="M15" s="21" t="s">
        <v>122</v>
      </c>
      <c r="N15" s="21">
        <v>823</v>
      </c>
      <c r="O15" s="21" t="s">
        <v>123</v>
      </c>
      <c r="P15" s="21" t="s">
        <v>171</v>
      </c>
      <c r="Q15" s="21">
        <v>120</v>
      </c>
      <c r="R15" s="21" t="s">
        <v>50</v>
      </c>
      <c r="S15" s="21" t="s">
        <v>169</v>
      </c>
      <c r="T15" s="21" t="s">
        <v>51</v>
      </c>
      <c r="U15" s="21">
        <v>16</v>
      </c>
      <c r="V15" s="21">
        <v>16</v>
      </c>
      <c r="W15" s="21"/>
      <c r="X15" s="21" t="s">
        <v>172</v>
      </c>
      <c r="Y15" s="32" t="str">
        <f t="shared" si="0"/>
        <v>改建该水沟（含盖板）120m*1m*1m；新建挡墙70m*2.5m*1.5m</v>
      </c>
      <c r="Z15" s="25">
        <v>41</v>
      </c>
      <c r="AA15" s="25">
        <v>205</v>
      </c>
      <c r="AB15" s="32" t="s">
        <v>127</v>
      </c>
      <c r="AC15" s="21" t="s">
        <v>29</v>
      </c>
      <c r="AD15" s="21" t="s">
        <v>168</v>
      </c>
      <c r="AE15" s="21" t="s">
        <v>168</v>
      </c>
      <c r="AF15" s="31">
        <v>15.586671</v>
      </c>
      <c r="AG15" s="33"/>
    </row>
    <row r="16" s="14" customFormat="1" ht="69.6" spans="1:33">
      <c r="A16" s="20">
        <f>SUBTOTAL(103,$B$6:$B16)*1</f>
        <v>11</v>
      </c>
      <c r="B16" s="20" t="s">
        <v>114</v>
      </c>
      <c r="C16" s="21" t="s">
        <v>173</v>
      </c>
      <c r="D16" s="21" t="s">
        <v>116</v>
      </c>
      <c r="E16" s="21" t="s">
        <v>117</v>
      </c>
      <c r="F16" s="21" t="s">
        <v>118</v>
      </c>
      <c r="G16" s="21" t="s">
        <v>162</v>
      </c>
      <c r="H16" s="21" t="s">
        <v>163</v>
      </c>
      <c r="I16" s="21" t="s">
        <v>164</v>
      </c>
      <c r="J16" s="21" t="s">
        <v>174</v>
      </c>
      <c r="K16" s="22" t="s">
        <v>131</v>
      </c>
      <c r="L16" s="22" t="s">
        <v>63</v>
      </c>
      <c r="M16" s="22" t="s">
        <v>122</v>
      </c>
      <c r="N16" s="22">
        <v>8082</v>
      </c>
      <c r="O16" s="22" t="s">
        <v>123</v>
      </c>
      <c r="P16" s="21" t="s">
        <v>171</v>
      </c>
      <c r="Q16" s="21">
        <v>300</v>
      </c>
      <c r="R16" s="21" t="s">
        <v>50</v>
      </c>
      <c r="S16" s="21" t="s">
        <v>159</v>
      </c>
      <c r="T16" s="21" t="s">
        <v>54</v>
      </c>
      <c r="U16" s="21">
        <v>20</v>
      </c>
      <c r="V16" s="21">
        <v>20</v>
      </c>
      <c r="W16" s="21"/>
      <c r="X16" s="21" t="s">
        <v>175</v>
      </c>
      <c r="Y16" s="32" t="str">
        <f t="shared" si="0"/>
        <v>灌溉用涵管改造5处，简易水陂2处，连接处水渠4处共计300米</v>
      </c>
      <c r="Z16" s="25">
        <v>49</v>
      </c>
      <c r="AA16" s="25">
        <v>259</v>
      </c>
      <c r="AB16" s="32" t="s">
        <v>127</v>
      </c>
      <c r="AC16" s="21" t="s">
        <v>29</v>
      </c>
      <c r="AD16" s="21" t="s">
        <v>168</v>
      </c>
      <c r="AE16" s="21" t="s">
        <v>168</v>
      </c>
      <c r="AF16" s="31">
        <v>20</v>
      </c>
      <c r="AG16" s="33"/>
    </row>
    <row r="17" s="14" customFormat="1" ht="69.6" spans="1:33">
      <c r="A17" s="20">
        <f>SUBTOTAL(103,$B$6:$B17)*1</f>
        <v>12</v>
      </c>
      <c r="B17" s="20" t="s">
        <v>114</v>
      </c>
      <c r="C17" s="21" t="s">
        <v>176</v>
      </c>
      <c r="D17" s="21" t="s">
        <v>116</v>
      </c>
      <c r="E17" s="21" t="s">
        <v>151</v>
      </c>
      <c r="F17" s="21" t="s">
        <v>118</v>
      </c>
      <c r="G17" s="21" t="s">
        <v>162</v>
      </c>
      <c r="H17" s="21" t="s">
        <v>177</v>
      </c>
      <c r="I17" s="21" t="s">
        <v>178</v>
      </c>
      <c r="J17" s="21" t="s">
        <v>179</v>
      </c>
      <c r="K17" s="21" t="s">
        <v>136</v>
      </c>
      <c r="L17" s="21" t="s">
        <v>25</v>
      </c>
      <c r="M17" s="21" t="s">
        <v>122</v>
      </c>
      <c r="N17" s="21">
        <v>8880</v>
      </c>
      <c r="O17" s="21" t="s">
        <v>123</v>
      </c>
      <c r="P17" s="21" t="s">
        <v>180</v>
      </c>
      <c r="Q17" s="21">
        <v>1</v>
      </c>
      <c r="R17" s="21" t="s">
        <v>27</v>
      </c>
      <c r="S17" s="21" t="s">
        <v>181</v>
      </c>
      <c r="T17" s="21" t="s">
        <v>34</v>
      </c>
      <c r="U17" s="21">
        <v>30</v>
      </c>
      <c r="V17" s="21">
        <v>30</v>
      </c>
      <c r="W17" s="21"/>
      <c r="X17" s="21" t="s">
        <v>182</v>
      </c>
      <c r="Y17" s="32" t="str">
        <f t="shared" si="0"/>
        <v>购置谷物烘干机1套，日烘干能力达到30吨</v>
      </c>
      <c r="Z17" s="25">
        <v>100</v>
      </c>
      <c r="AA17" s="25">
        <v>420</v>
      </c>
      <c r="AB17" s="32" t="s">
        <v>127</v>
      </c>
      <c r="AC17" s="21" t="s">
        <v>29</v>
      </c>
      <c r="AD17" s="21" t="s">
        <v>183</v>
      </c>
      <c r="AE17" s="21" t="s">
        <v>183</v>
      </c>
      <c r="AF17" s="31">
        <v>30</v>
      </c>
      <c r="AG17" s="33"/>
    </row>
    <row r="18" s="14" customFormat="1" ht="69.6" spans="1:33">
      <c r="A18" s="20">
        <f>SUBTOTAL(103,$B$6:$B18)*1</f>
        <v>13</v>
      </c>
      <c r="B18" s="20" t="s">
        <v>114</v>
      </c>
      <c r="C18" s="21" t="s">
        <v>184</v>
      </c>
      <c r="D18" s="21" t="s">
        <v>116</v>
      </c>
      <c r="E18" s="21" t="s">
        <v>117</v>
      </c>
      <c r="F18" s="21" t="s">
        <v>118</v>
      </c>
      <c r="G18" s="21" t="s">
        <v>162</v>
      </c>
      <c r="H18" s="21" t="s">
        <v>185</v>
      </c>
      <c r="I18" s="21"/>
      <c r="J18" s="21" t="s">
        <v>186</v>
      </c>
      <c r="K18" s="21" t="s">
        <v>131</v>
      </c>
      <c r="L18" s="21" t="s">
        <v>62</v>
      </c>
      <c r="M18" s="21" t="s">
        <v>122</v>
      </c>
      <c r="N18" s="21">
        <v>359</v>
      </c>
      <c r="O18" s="21" t="s">
        <v>123</v>
      </c>
      <c r="P18" s="21" t="s">
        <v>137</v>
      </c>
      <c r="Q18" s="21">
        <v>7</v>
      </c>
      <c r="R18" s="21" t="s">
        <v>44</v>
      </c>
      <c r="S18" s="21" t="s">
        <v>187</v>
      </c>
      <c r="T18" s="21" t="s">
        <v>45</v>
      </c>
      <c r="U18" s="21">
        <v>18</v>
      </c>
      <c r="V18" s="21">
        <v>18</v>
      </c>
      <c r="W18" s="21"/>
      <c r="X18" s="21" t="s">
        <v>188</v>
      </c>
      <c r="Y18" s="32" t="str">
        <f t="shared" si="0"/>
        <v>帮助解决脱贫户安全住房修缮、改造1340平米。</v>
      </c>
      <c r="Z18" s="25">
        <v>7</v>
      </c>
      <c r="AA18" s="25">
        <v>36</v>
      </c>
      <c r="AB18" s="32" t="s">
        <v>127</v>
      </c>
      <c r="AC18" s="21" t="s">
        <v>46</v>
      </c>
      <c r="AD18" s="21" t="s">
        <v>189</v>
      </c>
      <c r="AE18" s="21" t="s">
        <v>190</v>
      </c>
      <c r="AF18" s="31">
        <v>0</v>
      </c>
      <c r="AG18" s="33"/>
    </row>
    <row r="19" s="14" customFormat="1" ht="313.2" spans="1:33">
      <c r="A19" s="20">
        <f>SUBTOTAL(103,$B$6:$B19)*1</f>
        <v>14</v>
      </c>
      <c r="B19" s="20" t="s">
        <v>114</v>
      </c>
      <c r="C19" s="21" t="s">
        <v>191</v>
      </c>
      <c r="D19" s="21" t="s">
        <v>116</v>
      </c>
      <c r="E19" s="21" t="s">
        <v>117</v>
      </c>
      <c r="F19" s="21" t="s">
        <v>118</v>
      </c>
      <c r="G19" s="21" t="s">
        <v>162</v>
      </c>
      <c r="H19" s="21" t="s">
        <v>192</v>
      </c>
      <c r="I19" s="21"/>
      <c r="J19" s="21" t="s">
        <v>193</v>
      </c>
      <c r="K19" s="21" t="s">
        <v>121</v>
      </c>
      <c r="L19" s="21" t="s">
        <v>69</v>
      </c>
      <c r="M19" s="21" t="s">
        <v>122</v>
      </c>
      <c r="N19" s="21">
        <v>3312</v>
      </c>
      <c r="O19" s="21" t="s">
        <v>123</v>
      </c>
      <c r="P19" s="21" t="s">
        <v>194</v>
      </c>
      <c r="Q19" s="21">
        <v>670</v>
      </c>
      <c r="R19" s="21" t="s">
        <v>27</v>
      </c>
      <c r="S19" s="21" t="s">
        <v>146</v>
      </c>
      <c r="T19" s="21" t="s">
        <v>43</v>
      </c>
      <c r="U19" s="21">
        <v>10</v>
      </c>
      <c r="V19" s="21">
        <v>10</v>
      </c>
      <c r="W19" s="21"/>
      <c r="X19" s="21" t="s">
        <v>195</v>
      </c>
      <c r="Y19" s="32" t="str">
        <f t="shared" si="0"/>
        <v>良屋村撂荒复垦80亩，角屋村撂荒复垦80亩，罗屋村撂荒复垦60亩，下安村撂荒复垦50亩，洋口村撂荒复垦80亩，水东村撂荒复垦80亩，梓坑村撂荒复垦40亩，九岭村撂荒复垦40亩，白鹅村撂荒复垦160亩</v>
      </c>
      <c r="Z19" s="25">
        <v>503</v>
      </c>
      <c r="AA19" s="25">
        <v>1462</v>
      </c>
      <c r="AB19" s="32" t="s">
        <v>127</v>
      </c>
      <c r="AC19" s="21" t="s">
        <v>29</v>
      </c>
      <c r="AD19" s="21" t="s">
        <v>189</v>
      </c>
      <c r="AE19" s="21" t="s">
        <v>192</v>
      </c>
      <c r="AF19" s="31">
        <v>0</v>
      </c>
      <c r="AG19" s="33"/>
    </row>
    <row r="20" s="14" customFormat="1" ht="69.6" spans="1:33">
      <c r="A20" s="20">
        <f>SUBTOTAL(103,$B$6:$B20)*1</f>
        <v>15</v>
      </c>
      <c r="B20" s="20" t="s">
        <v>114</v>
      </c>
      <c r="C20" s="21" t="s">
        <v>196</v>
      </c>
      <c r="D20" s="21" t="s">
        <v>116</v>
      </c>
      <c r="E20" s="21" t="s">
        <v>117</v>
      </c>
      <c r="F20" s="21" t="s">
        <v>118</v>
      </c>
      <c r="G20" s="21" t="s">
        <v>162</v>
      </c>
      <c r="H20" s="21" t="s">
        <v>197</v>
      </c>
      <c r="I20" s="21" t="s">
        <v>178</v>
      </c>
      <c r="J20" s="21" t="s">
        <v>198</v>
      </c>
      <c r="K20" s="21" t="s">
        <v>199</v>
      </c>
      <c r="L20" s="21" t="s">
        <v>67</v>
      </c>
      <c r="M20" s="21" t="s">
        <v>200</v>
      </c>
      <c r="N20" s="21">
        <v>307.875</v>
      </c>
      <c r="O20" s="21" t="s">
        <v>123</v>
      </c>
      <c r="P20" s="21" t="s">
        <v>201</v>
      </c>
      <c r="Q20" s="21">
        <v>2</v>
      </c>
      <c r="R20" s="21" t="s">
        <v>27</v>
      </c>
      <c r="S20" s="21" t="s">
        <v>146</v>
      </c>
      <c r="T20" s="21" t="s">
        <v>43</v>
      </c>
      <c r="U20" s="21">
        <v>9.995</v>
      </c>
      <c r="V20" s="21"/>
      <c r="W20" s="21">
        <f>U20</f>
        <v>9.995</v>
      </c>
      <c r="X20" s="21" t="s">
        <v>202</v>
      </c>
      <c r="Y20" s="32" t="str">
        <f t="shared" si="0"/>
        <v>30亩萝卜种植基地建设十八工组新建水陂1座长5.5米*高4米*宽1米；小坝组新建水陂1座：长5.5米*高4米*宽1米</v>
      </c>
      <c r="Z20" s="25">
        <v>35</v>
      </c>
      <c r="AA20" s="25">
        <v>150</v>
      </c>
      <c r="AB20" s="32" t="s">
        <v>127</v>
      </c>
      <c r="AC20" s="21" t="s">
        <v>29</v>
      </c>
      <c r="AD20" s="21" t="s">
        <v>203</v>
      </c>
      <c r="AE20" s="21" t="s">
        <v>203</v>
      </c>
      <c r="AF20" s="31">
        <v>9.100746</v>
      </c>
      <c r="AG20" s="33"/>
    </row>
    <row r="21" s="14" customFormat="1" ht="87" spans="1:33">
      <c r="A21" s="20">
        <f>SUBTOTAL(103,$B$6:$B21)*1</f>
        <v>16</v>
      </c>
      <c r="B21" s="20" t="s">
        <v>114</v>
      </c>
      <c r="C21" s="21" t="s">
        <v>204</v>
      </c>
      <c r="D21" s="21" t="s">
        <v>116</v>
      </c>
      <c r="E21" s="21" t="s">
        <v>117</v>
      </c>
      <c r="F21" s="21" t="s">
        <v>118</v>
      </c>
      <c r="G21" s="21" t="s">
        <v>162</v>
      </c>
      <c r="H21" s="21" t="s">
        <v>197</v>
      </c>
      <c r="I21" s="21" t="s">
        <v>178</v>
      </c>
      <c r="J21" s="21" t="s">
        <v>205</v>
      </c>
      <c r="K21" s="21" t="s">
        <v>136</v>
      </c>
      <c r="L21" s="21" t="s">
        <v>25</v>
      </c>
      <c r="M21" s="21" t="s">
        <v>122</v>
      </c>
      <c r="N21" s="21">
        <v>8880</v>
      </c>
      <c r="O21" s="21" t="s">
        <v>123</v>
      </c>
      <c r="P21" s="21" t="s">
        <v>206</v>
      </c>
      <c r="Q21" s="21">
        <v>22</v>
      </c>
      <c r="R21" s="21" t="s">
        <v>27</v>
      </c>
      <c r="S21" s="21" t="s">
        <v>181</v>
      </c>
      <c r="T21" s="21" t="s">
        <v>34</v>
      </c>
      <c r="U21" s="21">
        <v>22</v>
      </c>
      <c r="V21" s="21">
        <v>22</v>
      </c>
      <c r="W21" s="21"/>
      <c r="X21" s="21" t="s">
        <v>207</v>
      </c>
      <c r="Y21" s="32" t="str">
        <f t="shared" si="0"/>
        <v>维修烤房22间</v>
      </c>
      <c r="Z21" s="25">
        <v>19</v>
      </c>
      <c r="AA21" s="25">
        <v>77</v>
      </c>
      <c r="AB21" s="32" t="s">
        <v>127</v>
      </c>
      <c r="AC21" s="21" t="s">
        <v>29</v>
      </c>
      <c r="AD21" s="21" t="s">
        <v>203</v>
      </c>
      <c r="AE21" s="21" t="s">
        <v>203</v>
      </c>
      <c r="AF21" s="31">
        <v>21.893365</v>
      </c>
      <c r="AG21" s="33"/>
    </row>
    <row r="22" s="14" customFormat="1" ht="69.6" spans="1:33">
      <c r="A22" s="20">
        <f>SUBTOTAL(103,$B$6:$B22)*1</f>
        <v>17</v>
      </c>
      <c r="B22" s="20" t="s">
        <v>114</v>
      </c>
      <c r="C22" s="21" t="s">
        <v>208</v>
      </c>
      <c r="D22" s="21" t="s">
        <v>116</v>
      </c>
      <c r="E22" s="21" t="s">
        <v>117</v>
      </c>
      <c r="F22" s="21" t="s">
        <v>118</v>
      </c>
      <c r="G22" s="21" t="s">
        <v>162</v>
      </c>
      <c r="H22" s="21" t="s">
        <v>209</v>
      </c>
      <c r="I22" s="21" t="s">
        <v>164</v>
      </c>
      <c r="J22" s="21" t="s">
        <v>210</v>
      </c>
      <c r="K22" s="21" t="s">
        <v>199</v>
      </c>
      <c r="L22" s="21" t="s">
        <v>67</v>
      </c>
      <c r="M22" s="21" t="s">
        <v>200</v>
      </c>
      <c r="N22" s="21">
        <v>307.875</v>
      </c>
      <c r="O22" s="21" t="s">
        <v>123</v>
      </c>
      <c r="P22" s="21" t="s">
        <v>211</v>
      </c>
      <c r="Q22" s="21">
        <v>900</v>
      </c>
      <c r="R22" s="21" t="s">
        <v>27</v>
      </c>
      <c r="S22" s="21" t="s">
        <v>146</v>
      </c>
      <c r="T22" s="21" t="s">
        <v>43</v>
      </c>
      <c r="U22" s="21">
        <v>15</v>
      </c>
      <c r="V22" s="21"/>
      <c r="W22" s="21">
        <f>U22</f>
        <v>15</v>
      </c>
      <c r="X22" s="21" t="s">
        <v>212</v>
      </c>
      <c r="Y22" s="32" t="str">
        <f t="shared" si="0"/>
        <v>50亩油菜种植基地新建泵房一座，抗旱简易蓄水池2个20m³。</v>
      </c>
      <c r="Z22" s="25">
        <v>80</v>
      </c>
      <c r="AA22" s="25">
        <v>360</v>
      </c>
      <c r="AB22" s="32" t="s">
        <v>127</v>
      </c>
      <c r="AC22" s="21" t="s">
        <v>29</v>
      </c>
      <c r="AD22" s="21" t="s">
        <v>213</v>
      </c>
      <c r="AE22" s="21" t="s">
        <v>213</v>
      </c>
      <c r="AF22" s="31">
        <v>12.397182</v>
      </c>
      <c r="AG22" s="33"/>
    </row>
    <row r="23" s="14" customFormat="1" ht="87" spans="1:33">
      <c r="A23" s="20">
        <f>SUBTOTAL(103,$B$6:$B23)*1</f>
        <v>18</v>
      </c>
      <c r="B23" s="20" t="s">
        <v>114</v>
      </c>
      <c r="C23" s="21" t="s">
        <v>161</v>
      </c>
      <c r="D23" s="21" t="s">
        <v>116</v>
      </c>
      <c r="E23" s="21" t="s">
        <v>117</v>
      </c>
      <c r="F23" s="21" t="s">
        <v>118</v>
      </c>
      <c r="G23" s="21" t="s">
        <v>162</v>
      </c>
      <c r="H23" s="21" t="s">
        <v>209</v>
      </c>
      <c r="I23" s="21" t="s">
        <v>164</v>
      </c>
      <c r="J23" s="21" t="s">
        <v>214</v>
      </c>
      <c r="K23" s="21" t="s">
        <v>136</v>
      </c>
      <c r="L23" s="21" t="s">
        <v>25</v>
      </c>
      <c r="M23" s="21" t="s">
        <v>122</v>
      </c>
      <c r="N23" s="21">
        <v>8880</v>
      </c>
      <c r="O23" s="21" t="s">
        <v>123</v>
      </c>
      <c r="P23" s="21" t="s">
        <v>166</v>
      </c>
      <c r="Q23" s="21">
        <v>12</v>
      </c>
      <c r="R23" s="21" t="s">
        <v>27</v>
      </c>
      <c r="S23" s="21" t="s">
        <v>155</v>
      </c>
      <c r="T23" s="21" t="s">
        <v>36</v>
      </c>
      <c r="U23" s="21">
        <v>65</v>
      </c>
      <c r="V23" s="21">
        <v>65</v>
      </c>
      <c r="W23" s="21"/>
      <c r="X23" s="21" t="s">
        <v>215</v>
      </c>
      <c r="Y23" s="32" t="str">
        <f t="shared" si="0"/>
        <v>购置农机9部，其中包括收割机、抽水机等12部及相关配件</v>
      </c>
      <c r="Z23" s="25">
        <v>32</v>
      </c>
      <c r="AA23" s="25">
        <v>124</v>
      </c>
      <c r="AB23" s="32" t="s">
        <v>127</v>
      </c>
      <c r="AC23" s="21" t="s">
        <v>29</v>
      </c>
      <c r="AD23" s="21" t="s">
        <v>213</v>
      </c>
      <c r="AE23" s="21" t="s">
        <v>213</v>
      </c>
      <c r="AF23" s="31">
        <v>65</v>
      </c>
      <c r="AG23" s="33"/>
    </row>
    <row r="24" s="14" customFormat="1" ht="69.6" spans="1:33">
      <c r="A24" s="20">
        <f>SUBTOTAL(103,$B$6:$B24)*1</f>
        <v>19</v>
      </c>
      <c r="B24" s="20" t="s">
        <v>114</v>
      </c>
      <c r="C24" s="21" t="s">
        <v>216</v>
      </c>
      <c r="D24" s="21" t="s">
        <v>116</v>
      </c>
      <c r="E24" s="21" t="s">
        <v>117</v>
      </c>
      <c r="F24" s="21" t="s">
        <v>118</v>
      </c>
      <c r="G24" s="21" t="s">
        <v>162</v>
      </c>
      <c r="H24" s="21" t="s">
        <v>217</v>
      </c>
      <c r="I24" s="21" t="s">
        <v>218</v>
      </c>
      <c r="J24" s="21" t="s">
        <v>219</v>
      </c>
      <c r="K24" s="21" t="s">
        <v>131</v>
      </c>
      <c r="L24" s="21" t="s">
        <v>63</v>
      </c>
      <c r="M24" s="21" t="s">
        <v>122</v>
      </c>
      <c r="N24" s="21">
        <v>8082</v>
      </c>
      <c r="O24" s="21" t="s">
        <v>123</v>
      </c>
      <c r="P24" s="21" t="s">
        <v>171</v>
      </c>
      <c r="Q24" s="21">
        <v>4900</v>
      </c>
      <c r="R24" s="21" t="s">
        <v>50</v>
      </c>
      <c r="S24" s="21" t="s">
        <v>159</v>
      </c>
      <c r="T24" s="21" t="s">
        <v>54</v>
      </c>
      <c r="U24" s="21">
        <v>48</v>
      </c>
      <c r="V24" s="21">
        <v>48</v>
      </c>
      <c r="W24" s="21"/>
      <c r="X24" s="21" t="s">
        <v>220</v>
      </c>
      <c r="Y24" s="32" t="str">
        <f t="shared" si="0"/>
        <v>新建取水水陂一座，铺设50-75mm管道4900米，一体化过滤设备一套，15m3不锈钢水箱1座。</v>
      </c>
      <c r="Z24" s="25">
        <v>125</v>
      </c>
      <c r="AA24" s="25">
        <v>567</v>
      </c>
      <c r="AB24" s="32" t="s">
        <v>127</v>
      </c>
      <c r="AC24" s="21" t="s">
        <v>55</v>
      </c>
      <c r="AD24" s="21" t="s">
        <v>221</v>
      </c>
      <c r="AE24" s="21" t="s">
        <v>222</v>
      </c>
      <c r="AF24" s="31">
        <v>46.546866</v>
      </c>
      <c r="AG24" s="33"/>
    </row>
    <row r="25" s="14" customFormat="1" ht="69.6" spans="1:33">
      <c r="A25" s="20">
        <f>SUBTOTAL(103,$B$6:$B25)*1</f>
        <v>20</v>
      </c>
      <c r="B25" s="20" t="s">
        <v>114</v>
      </c>
      <c r="C25" s="21" t="s">
        <v>223</v>
      </c>
      <c r="D25" s="21" t="s">
        <v>116</v>
      </c>
      <c r="E25" s="21" t="s">
        <v>117</v>
      </c>
      <c r="F25" s="21" t="s">
        <v>118</v>
      </c>
      <c r="G25" s="21" t="s">
        <v>162</v>
      </c>
      <c r="H25" s="21" t="s">
        <v>224</v>
      </c>
      <c r="I25" s="21" t="s">
        <v>178</v>
      </c>
      <c r="J25" s="21" t="s">
        <v>225</v>
      </c>
      <c r="K25" s="21" t="s">
        <v>136</v>
      </c>
      <c r="L25" s="21" t="s">
        <v>25</v>
      </c>
      <c r="M25" s="21" t="s">
        <v>122</v>
      </c>
      <c r="N25" s="21">
        <v>8880</v>
      </c>
      <c r="O25" s="21" t="s">
        <v>123</v>
      </c>
      <c r="P25" s="21" t="s">
        <v>171</v>
      </c>
      <c r="Q25" s="21">
        <v>300</v>
      </c>
      <c r="R25" s="21" t="s">
        <v>50</v>
      </c>
      <c r="S25" s="21" t="s">
        <v>169</v>
      </c>
      <c r="T25" s="21" t="s">
        <v>51</v>
      </c>
      <c r="U25" s="21">
        <v>10</v>
      </c>
      <c r="V25" s="21">
        <v>10</v>
      </c>
      <c r="W25" s="21"/>
      <c r="X25" s="21" t="s">
        <v>226</v>
      </c>
      <c r="Y25" s="32" t="str">
        <f t="shared" si="0"/>
        <v>朱场至老屋下门口安全挡墙总长300米，宽0.8米，高2米，用干砌石成。</v>
      </c>
      <c r="Z25" s="25">
        <v>22</v>
      </c>
      <c r="AA25" s="25">
        <v>385</v>
      </c>
      <c r="AB25" s="32" t="s">
        <v>127</v>
      </c>
      <c r="AC25" s="21" t="s">
        <v>29</v>
      </c>
      <c r="AD25" s="21" t="s">
        <v>227</v>
      </c>
      <c r="AE25" s="21" t="s">
        <v>227</v>
      </c>
      <c r="AF25" s="31">
        <v>0</v>
      </c>
      <c r="AG25" s="33"/>
    </row>
    <row r="26" s="14" customFormat="1" ht="69.6" spans="1:33">
      <c r="A26" s="20">
        <f>SUBTOTAL(103,$B$6:$B26)*1</f>
        <v>21</v>
      </c>
      <c r="B26" s="20" t="s">
        <v>114</v>
      </c>
      <c r="C26" s="21" t="s">
        <v>161</v>
      </c>
      <c r="D26" s="21" t="s">
        <v>116</v>
      </c>
      <c r="E26" s="21" t="s">
        <v>117</v>
      </c>
      <c r="F26" s="21" t="s">
        <v>118</v>
      </c>
      <c r="G26" s="21" t="s">
        <v>162</v>
      </c>
      <c r="H26" s="21" t="s">
        <v>224</v>
      </c>
      <c r="I26" s="21" t="s">
        <v>178</v>
      </c>
      <c r="J26" s="21" t="s">
        <v>228</v>
      </c>
      <c r="K26" s="21" t="s">
        <v>136</v>
      </c>
      <c r="L26" s="21" t="s">
        <v>25</v>
      </c>
      <c r="M26" s="21" t="s">
        <v>122</v>
      </c>
      <c r="N26" s="21">
        <v>8880</v>
      </c>
      <c r="O26" s="21" t="s">
        <v>123</v>
      </c>
      <c r="P26" s="21" t="s">
        <v>166</v>
      </c>
      <c r="Q26" s="21">
        <v>1</v>
      </c>
      <c r="R26" s="21" t="s">
        <v>27</v>
      </c>
      <c r="S26" s="21" t="s">
        <v>155</v>
      </c>
      <c r="T26" s="21" t="s">
        <v>36</v>
      </c>
      <c r="U26" s="21">
        <v>40</v>
      </c>
      <c r="V26" s="21">
        <v>40</v>
      </c>
      <c r="W26" s="21"/>
      <c r="X26" s="21" t="s">
        <v>229</v>
      </c>
      <c r="Y26" s="32" t="str">
        <f t="shared" si="0"/>
        <v>购置抽水机5部、收割机拖车1部，收割机械2部</v>
      </c>
      <c r="Z26" s="25">
        <v>24</v>
      </c>
      <c r="AA26" s="25">
        <v>89</v>
      </c>
      <c r="AB26" s="32" t="s">
        <v>127</v>
      </c>
      <c r="AC26" s="21" t="s">
        <v>29</v>
      </c>
      <c r="AD26" s="21" t="s">
        <v>227</v>
      </c>
      <c r="AE26" s="21" t="s">
        <v>227</v>
      </c>
      <c r="AF26" s="31">
        <v>39.9999</v>
      </c>
      <c r="AG26" s="33"/>
    </row>
    <row r="27" s="14" customFormat="1" ht="69.6" spans="1:33">
      <c r="A27" s="20">
        <f>SUBTOTAL(103,$B$6:$B27)*1</f>
        <v>22</v>
      </c>
      <c r="B27" s="20" t="s">
        <v>114</v>
      </c>
      <c r="C27" s="21" t="s">
        <v>230</v>
      </c>
      <c r="D27" s="21" t="s">
        <v>116</v>
      </c>
      <c r="E27" s="21" t="s">
        <v>117</v>
      </c>
      <c r="F27" s="21" t="s">
        <v>118</v>
      </c>
      <c r="G27" s="21" t="s">
        <v>162</v>
      </c>
      <c r="H27" s="21" t="s">
        <v>224</v>
      </c>
      <c r="I27" s="21" t="s">
        <v>178</v>
      </c>
      <c r="J27" s="21" t="s">
        <v>231</v>
      </c>
      <c r="K27" s="21" t="s">
        <v>199</v>
      </c>
      <c r="L27" s="21" t="s">
        <v>72</v>
      </c>
      <c r="M27" s="21" t="s">
        <v>232</v>
      </c>
      <c r="N27" s="21">
        <v>302</v>
      </c>
      <c r="O27" s="21" t="s">
        <v>123</v>
      </c>
      <c r="P27" s="21" t="s">
        <v>233</v>
      </c>
      <c r="Q27" s="21">
        <v>0.7</v>
      </c>
      <c r="R27" s="21" t="s">
        <v>50</v>
      </c>
      <c r="S27" s="21" t="s">
        <v>159</v>
      </c>
      <c r="T27" s="21" t="s">
        <v>57</v>
      </c>
      <c r="U27" s="21">
        <v>197</v>
      </c>
      <c r="V27" s="21"/>
      <c r="W27" s="21">
        <v>197</v>
      </c>
      <c r="X27" s="21" t="s">
        <v>234</v>
      </c>
      <c r="Y27" s="32" t="str">
        <f t="shared" si="0"/>
        <v>挡土墙860m，厚碎石生产路50m，旧挡墙修复压顶130米，河道整治392米，浆砌石台阶5座等。</v>
      </c>
      <c r="Z27" s="25">
        <v>69</v>
      </c>
      <c r="AA27" s="25">
        <v>251</v>
      </c>
      <c r="AB27" s="32" t="s">
        <v>127</v>
      </c>
      <c r="AC27" s="21" t="s">
        <v>55</v>
      </c>
      <c r="AD27" s="21" t="s">
        <v>235</v>
      </c>
      <c r="AE27" s="21" t="s">
        <v>189</v>
      </c>
      <c r="AF27" s="31">
        <v>129</v>
      </c>
      <c r="AG27" s="33"/>
    </row>
    <row r="28" s="14" customFormat="1" ht="69.6" spans="1:33">
      <c r="A28" s="20">
        <f>SUBTOTAL(103,$B$6:$B28)*1</f>
        <v>23</v>
      </c>
      <c r="B28" s="20" t="s">
        <v>114</v>
      </c>
      <c r="C28" s="21" t="s">
        <v>236</v>
      </c>
      <c r="D28" s="21" t="s">
        <v>116</v>
      </c>
      <c r="E28" s="21" t="s">
        <v>117</v>
      </c>
      <c r="F28" s="21" t="s">
        <v>118</v>
      </c>
      <c r="G28" s="21" t="s">
        <v>162</v>
      </c>
      <c r="H28" s="21" t="s">
        <v>237</v>
      </c>
      <c r="I28" s="21"/>
      <c r="J28" s="21" t="s">
        <v>238</v>
      </c>
      <c r="K28" s="21" t="s">
        <v>199</v>
      </c>
      <c r="L28" s="21" t="s">
        <v>72</v>
      </c>
      <c r="M28" s="21" t="s">
        <v>232</v>
      </c>
      <c r="N28" s="21">
        <v>302</v>
      </c>
      <c r="O28" s="21" t="s">
        <v>123</v>
      </c>
      <c r="P28" s="21" t="s">
        <v>233</v>
      </c>
      <c r="Q28" s="21">
        <v>39.91</v>
      </c>
      <c r="R28" s="21" t="s">
        <v>50</v>
      </c>
      <c r="S28" s="21" t="s">
        <v>159</v>
      </c>
      <c r="T28" s="21" t="s">
        <v>57</v>
      </c>
      <c r="U28" s="21">
        <v>105</v>
      </c>
      <c r="V28" s="21"/>
      <c r="W28" s="21">
        <v>105</v>
      </c>
      <c r="X28" s="21" t="s">
        <v>239</v>
      </c>
      <c r="Y28" s="32" t="str">
        <f t="shared" si="0"/>
        <v>新建排灌渠3.58千米，沉沙池48个，蓄水池6个，涵管240米，新建田间道路5.28千米，太阳能灭虫灯40盏。</v>
      </c>
      <c r="Z28" s="25">
        <v>55</v>
      </c>
      <c r="AA28" s="25">
        <v>217</v>
      </c>
      <c r="AB28" s="32" t="s">
        <v>127</v>
      </c>
      <c r="AC28" s="21" t="s">
        <v>55</v>
      </c>
      <c r="AD28" s="21" t="s">
        <v>235</v>
      </c>
      <c r="AE28" s="21" t="s">
        <v>189</v>
      </c>
      <c r="AF28" s="31">
        <v>64</v>
      </c>
      <c r="AG28" s="33"/>
    </row>
    <row r="29" s="14" customFormat="1" ht="139.2" spans="1:33">
      <c r="A29" s="20">
        <f>SUBTOTAL(103,$B$6:$B29)*1</f>
        <v>24</v>
      </c>
      <c r="B29" s="20" t="s">
        <v>114</v>
      </c>
      <c r="C29" s="21" t="s">
        <v>240</v>
      </c>
      <c r="D29" s="21" t="s">
        <v>116</v>
      </c>
      <c r="E29" s="21" t="s">
        <v>117</v>
      </c>
      <c r="F29" s="21" t="s">
        <v>118</v>
      </c>
      <c r="G29" s="21" t="s">
        <v>162</v>
      </c>
      <c r="H29" s="21" t="s">
        <v>241</v>
      </c>
      <c r="I29" s="21"/>
      <c r="J29" s="21" t="s">
        <v>242</v>
      </c>
      <c r="K29" s="21" t="s">
        <v>199</v>
      </c>
      <c r="L29" s="21" t="s">
        <v>67</v>
      </c>
      <c r="M29" s="21" t="s">
        <v>200</v>
      </c>
      <c r="N29" s="21">
        <v>307.875</v>
      </c>
      <c r="O29" s="21" t="s">
        <v>123</v>
      </c>
      <c r="P29" s="21" t="s">
        <v>194</v>
      </c>
      <c r="Q29" s="21">
        <v>720</v>
      </c>
      <c r="R29" s="21" t="s">
        <v>27</v>
      </c>
      <c r="S29" s="21" t="s">
        <v>146</v>
      </c>
      <c r="T29" s="21" t="s">
        <v>43</v>
      </c>
      <c r="U29" s="21">
        <v>14.9</v>
      </c>
      <c r="V29" s="21"/>
      <c r="W29" s="21">
        <f>U29</f>
        <v>14.9</v>
      </c>
      <c r="X29" s="21" t="s">
        <v>243</v>
      </c>
      <c r="Y29" s="32" t="str">
        <f t="shared" si="0"/>
        <v>中心村撂荒复垦90亩，河迳村撂荒复垦50亩，狮子村撂荒复垦260亩，丹坑村撂荒复垦320亩</v>
      </c>
      <c r="Z29" s="25">
        <v>534</v>
      </c>
      <c r="AA29" s="25">
        <v>1542</v>
      </c>
      <c r="AB29" s="32" t="s">
        <v>127</v>
      </c>
      <c r="AC29" s="21" t="s">
        <v>29</v>
      </c>
      <c r="AD29" s="21" t="s">
        <v>189</v>
      </c>
      <c r="AE29" s="21" t="s">
        <v>241</v>
      </c>
      <c r="AF29" s="31">
        <v>14.9</v>
      </c>
      <c r="AG29" s="33"/>
    </row>
    <row r="30" s="14" customFormat="1" ht="69.6" spans="1:33">
      <c r="A30" s="20">
        <f>SUBTOTAL(103,$B$6:$B30)*1</f>
        <v>25</v>
      </c>
      <c r="B30" s="20" t="s">
        <v>114</v>
      </c>
      <c r="C30" s="21" t="s">
        <v>244</v>
      </c>
      <c r="D30" s="21" t="s">
        <v>116</v>
      </c>
      <c r="E30" s="21" t="s">
        <v>117</v>
      </c>
      <c r="F30" s="21" t="s">
        <v>118</v>
      </c>
      <c r="G30" s="21" t="s">
        <v>162</v>
      </c>
      <c r="H30" s="21" t="s">
        <v>245</v>
      </c>
      <c r="I30" s="21" t="s">
        <v>246</v>
      </c>
      <c r="J30" s="21" t="s">
        <v>247</v>
      </c>
      <c r="K30" s="22" t="s">
        <v>121</v>
      </c>
      <c r="L30" s="22" t="s">
        <v>69</v>
      </c>
      <c r="M30" s="22" t="s">
        <v>122</v>
      </c>
      <c r="N30" s="22">
        <v>3312</v>
      </c>
      <c r="O30" s="21" t="s">
        <v>123</v>
      </c>
      <c r="P30" s="21" t="s">
        <v>171</v>
      </c>
      <c r="Q30" s="21">
        <v>1400</v>
      </c>
      <c r="R30" s="21" t="s">
        <v>27</v>
      </c>
      <c r="S30" s="21" t="s">
        <v>146</v>
      </c>
      <c r="T30" s="21" t="s">
        <v>43</v>
      </c>
      <c r="U30" s="21">
        <v>33</v>
      </c>
      <c r="V30" s="21">
        <v>33</v>
      </c>
      <c r="W30" s="21"/>
      <c r="X30" s="21" t="s">
        <v>248</v>
      </c>
      <c r="Y30" s="32" t="str">
        <f t="shared" si="0"/>
        <v>50亩油菜种植基地新建白沙、大塘湖灌溉水泵2个，管道1400米，线路400米</v>
      </c>
      <c r="Z30" s="25">
        <v>70</v>
      </c>
      <c r="AA30" s="25">
        <v>310</v>
      </c>
      <c r="AB30" s="32" t="s">
        <v>127</v>
      </c>
      <c r="AC30" s="21" t="s">
        <v>29</v>
      </c>
      <c r="AD30" s="21" t="s">
        <v>249</v>
      </c>
      <c r="AE30" s="21" t="s">
        <v>249</v>
      </c>
      <c r="AF30" s="31">
        <v>32.432373</v>
      </c>
      <c r="AG30" s="33"/>
    </row>
    <row r="31" s="14" customFormat="1" ht="69.6" spans="1:33">
      <c r="A31" s="20">
        <f>SUBTOTAL(103,$B$6:$B31)*1</f>
        <v>26</v>
      </c>
      <c r="B31" s="20" t="s">
        <v>114</v>
      </c>
      <c r="C31" s="21" t="s">
        <v>250</v>
      </c>
      <c r="D31" s="21" t="s">
        <v>116</v>
      </c>
      <c r="E31" s="21" t="s">
        <v>117</v>
      </c>
      <c r="F31" s="21" t="s">
        <v>118</v>
      </c>
      <c r="G31" s="21" t="s">
        <v>162</v>
      </c>
      <c r="H31" s="21" t="s">
        <v>245</v>
      </c>
      <c r="I31" s="21" t="s">
        <v>246</v>
      </c>
      <c r="J31" s="21" t="s">
        <v>251</v>
      </c>
      <c r="K31" s="21" t="s">
        <v>131</v>
      </c>
      <c r="L31" s="21" t="s">
        <v>63</v>
      </c>
      <c r="M31" s="21" t="s">
        <v>122</v>
      </c>
      <c r="N31" s="21">
        <v>8082</v>
      </c>
      <c r="O31" s="21" t="s">
        <v>123</v>
      </c>
      <c r="P31" s="21" t="s">
        <v>171</v>
      </c>
      <c r="Q31" s="21">
        <v>6413</v>
      </c>
      <c r="R31" s="21" t="s">
        <v>50</v>
      </c>
      <c r="S31" s="21" t="s">
        <v>159</v>
      </c>
      <c r="T31" s="21" t="s">
        <v>54</v>
      </c>
      <c r="U31" s="21">
        <v>48</v>
      </c>
      <c r="V31" s="21">
        <v>48</v>
      </c>
      <c r="W31" s="21"/>
      <c r="X31" s="21" t="s">
        <v>252</v>
      </c>
      <c r="Y31" s="32" t="str">
        <f t="shared" si="0"/>
        <v>新建取水水陂2座，铺设32-75mm管道6413米，新建48吨蓄水水箱1处</v>
      </c>
      <c r="Z31" s="25">
        <v>325</v>
      </c>
      <c r="AA31" s="25">
        <v>1500</v>
      </c>
      <c r="AB31" s="32" t="s">
        <v>127</v>
      </c>
      <c r="AC31" s="21" t="s">
        <v>55</v>
      </c>
      <c r="AD31" s="21" t="s">
        <v>221</v>
      </c>
      <c r="AE31" s="21" t="s">
        <v>249</v>
      </c>
      <c r="AF31" s="31">
        <v>46.454354</v>
      </c>
      <c r="AG31" s="33"/>
    </row>
    <row r="32" s="14" customFormat="1" ht="69.6" spans="1:33">
      <c r="A32" s="20">
        <f>SUBTOTAL(103,$B$6:$B32)*1</f>
        <v>27</v>
      </c>
      <c r="B32" s="20" t="s">
        <v>114</v>
      </c>
      <c r="C32" s="21" t="s">
        <v>253</v>
      </c>
      <c r="D32" s="21" t="s">
        <v>141</v>
      </c>
      <c r="E32" s="21" t="s">
        <v>117</v>
      </c>
      <c r="F32" s="21" t="s">
        <v>118</v>
      </c>
      <c r="G32" s="21" t="s">
        <v>162</v>
      </c>
      <c r="H32" s="21" t="s">
        <v>245</v>
      </c>
      <c r="I32" s="21" t="s">
        <v>246</v>
      </c>
      <c r="J32" s="21" t="s">
        <v>254</v>
      </c>
      <c r="K32" s="21" t="s">
        <v>131</v>
      </c>
      <c r="L32" s="21" t="s">
        <v>63</v>
      </c>
      <c r="M32" s="21" t="s">
        <v>122</v>
      </c>
      <c r="N32" s="21">
        <v>8082</v>
      </c>
      <c r="O32" s="21" t="s">
        <v>123</v>
      </c>
      <c r="P32" s="21" t="s">
        <v>201</v>
      </c>
      <c r="Q32" s="21">
        <v>1</v>
      </c>
      <c r="R32" s="21" t="s">
        <v>50</v>
      </c>
      <c r="S32" s="21" t="s">
        <v>255</v>
      </c>
      <c r="T32" s="21" t="s">
        <v>54</v>
      </c>
      <c r="U32" s="21">
        <v>278</v>
      </c>
      <c r="V32" s="21">
        <v>278</v>
      </c>
      <c r="W32" s="21"/>
      <c r="X32" s="21" t="s">
        <v>256</v>
      </c>
      <c r="Y32" s="32" t="str">
        <f t="shared" si="0"/>
        <v>新建2座500吨的蓄水池及配套设施</v>
      </c>
      <c r="Z32" s="25">
        <v>287</v>
      </c>
      <c r="AA32" s="25">
        <v>8935</v>
      </c>
      <c r="AB32" s="32" t="s">
        <v>127</v>
      </c>
      <c r="AC32" s="21" t="s">
        <v>55</v>
      </c>
      <c r="AD32" s="21" t="s">
        <v>221</v>
      </c>
      <c r="AE32" s="21" t="s">
        <v>249</v>
      </c>
      <c r="AF32" s="31">
        <v>0</v>
      </c>
      <c r="AG32" s="33"/>
    </row>
    <row r="33" s="14" customFormat="1" ht="69.6" spans="1:33">
      <c r="A33" s="20">
        <f>SUBTOTAL(103,$B$6:$B33)*1</f>
        <v>28</v>
      </c>
      <c r="B33" s="20" t="s">
        <v>114</v>
      </c>
      <c r="C33" s="21" t="s">
        <v>257</v>
      </c>
      <c r="D33" s="21" t="s">
        <v>116</v>
      </c>
      <c r="E33" s="21" t="s">
        <v>117</v>
      </c>
      <c r="F33" s="21" t="s">
        <v>118</v>
      </c>
      <c r="G33" s="21" t="s">
        <v>258</v>
      </c>
      <c r="H33" s="21" t="s">
        <v>259</v>
      </c>
      <c r="I33" s="21"/>
      <c r="J33" s="21" t="s">
        <v>260</v>
      </c>
      <c r="K33" s="21" t="s">
        <v>136</v>
      </c>
      <c r="L33" s="21" t="s">
        <v>261</v>
      </c>
      <c r="M33" s="21" t="s">
        <v>122</v>
      </c>
      <c r="N33" s="21">
        <v>433</v>
      </c>
      <c r="O33" s="21" t="s">
        <v>123</v>
      </c>
      <c r="P33" s="21" t="s">
        <v>262</v>
      </c>
      <c r="Q33" s="21">
        <v>240</v>
      </c>
      <c r="R33" s="21" t="s">
        <v>59</v>
      </c>
      <c r="S33" s="21" t="s">
        <v>143</v>
      </c>
      <c r="T33" s="21" t="s">
        <v>57</v>
      </c>
      <c r="U33" s="21">
        <v>18.5</v>
      </c>
      <c r="V33" s="21">
        <v>18.5</v>
      </c>
      <c r="W33" s="21"/>
      <c r="X33" s="21" t="s">
        <v>263</v>
      </c>
      <c r="Y33" s="32" t="str">
        <f t="shared" si="0"/>
        <v>4-5栋公共区域安装不锈钢安全窗240㎡；更换安装4-5栋挡雨钢化玻璃8块；新建垃圾池1座、更换消防出水管道60米、安装监控设备14、安装恒压泵2台及二次供水管道120米等基础设施建设。</v>
      </c>
      <c r="Z33" s="25">
        <v>128</v>
      </c>
      <c r="AA33" s="25">
        <v>677</v>
      </c>
      <c r="AB33" s="32" t="s">
        <v>127</v>
      </c>
      <c r="AC33" s="21" t="s">
        <v>26</v>
      </c>
      <c r="AD33" s="21" t="s">
        <v>259</v>
      </c>
      <c r="AE33" s="21" t="s">
        <v>259</v>
      </c>
      <c r="AF33" s="31">
        <v>15.201065</v>
      </c>
      <c r="AG33" s="33"/>
    </row>
    <row r="34" s="14" customFormat="1" ht="69.6" spans="1:33">
      <c r="A34" s="20">
        <f>SUBTOTAL(103,$B$6:$B34)*1</f>
        <v>29</v>
      </c>
      <c r="B34" s="20" t="s">
        <v>114</v>
      </c>
      <c r="C34" s="21" t="s">
        <v>257</v>
      </c>
      <c r="D34" s="21" t="s">
        <v>116</v>
      </c>
      <c r="E34" s="21" t="s">
        <v>117</v>
      </c>
      <c r="F34" s="21" t="s">
        <v>118</v>
      </c>
      <c r="G34" s="21" t="s">
        <v>258</v>
      </c>
      <c r="H34" s="21" t="s">
        <v>264</v>
      </c>
      <c r="I34" s="21"/>
      <c r="J34" s="21" t="s">
        <v>265</v>
      </c>
      <c r="K34" s="21" t="s">
        <v>136</v>
      </c>
      <c r="L34" s="21" t="s">
        <v>261</v>
      </c>
      <c r="M34" s="21" t="s">
        <v>122</v>
      </c>
      <c r="N34" s="21">
        <v>433</v>
      </c>
      <c r="O34" s="21" t="s">
        <v>123</v>
      </c>
      <c r="P34" s="21" t="s">
        <v>266</v>
      </c>
      <c r="Q34" s="21">
        <v>250</v>
      </c>
      <c r="R34" s="21" t="s">
        <v>59</v>
      </c>
      <c r="S34" s="21" t="s">
        <v>143</v>
      </c>
      <c r="T34" s="21" t="s">
        <v>57</v>
      </c>
      <c r="U34" s="21">
        <v>14.5</v>
      </c>
      <c r="V34" s="21">
        <v>14.5</v>
      </c>
      <c r="W34" s="21"/>
      <c r="X34" s="21" t="s">
        <v>267</v>
      </c>
      <c r="Y34" s="32" t="str">
        <f t="shared" si="0"/>
        <v>1.新建9-15栋排水排污沟改造250m；2.安装9-10-12-13-14-15-16B栋电梯监控设备14台。</v>
      </c>
      <c r="Z34" s="25">
        <v>69</v>
      </c>
      <c r="AA34" s="25">
        <v>300</v>
      </c>
      <c r="AB34" s="32" t="s">
        <v>127</v>
      </c>
      <c r="AC34" s="21" t="s">
        <v>26</v>
      </c>
      <c r="AD34" s="21" t="s">
        <v>258</v>
      </c>
      <c r="AE34" s="21" t="s">
        <v>264</v>
      </c>
      <c r="AF34" s="31">
        <v>13.285862</v>
      </c>
      <c r="AG34" s="33"/>
    </row>
    <row r="35" s="14" customFormat="1" ht="104.4" spans="1:33">
      <c r="A35" s="20">
        <f>SUBTOTAL(103,$B$6:$B35)*1</f>
        <v>30</v>
      </c>
      <c r="B35" s="20" t="s">
        <v>114</v>
      </c>
      <c r="C35" s="21" t="s">
        <v>268</v>
      </c>
      <c r="D35" s="21" t="s">
        <v>116</v>
      </c>
      <c r="E35" s="21" t="s">
        <v>117</v>
      </c>
      <c r="F35" s="21" t="s">
        <v>118</v>
      </c>
      <c r="G35" s="21" t="s">
        <v>269</v>
      </c>
      <c r="H35" s="21" t="s">
        <v>270</v>
      </c>
      <c r="I35" s="21" t="s">
        <v>218</v>
      </c>
      <c r="J35" s="21" t="s">
        <v>271</v>
      </c>
      <c r="K35" s="21" t="s">
        <v>136</v>
      </c>
      <c r="L35" s="21" t="s">
        <v>25</v>
      </c>
      <c r="M35" s="21" t="s">
        <v>272</v>
      </c>
      <c r="N35" s="21">
        <v>116</v>
      </c>
      <c r="O35" s="21">
        <v>0</v>
      </c>
      <c r="P35" s="21" t="s">
        <v>171</v>
      </c>
      <c r="Q35" s="21">
        <v>145</v>
      </c>
      <c r="R35" s="21" t="s">
        <v>50</v>
      </c>
      <c r="S35" s="21" t="s">
        <v>159</v>
      </c>
      <c r="T35" s="21" t="s">
        <v>52</v>
      </c>
      <c r="U35" s="21">
        <v>42</v>
      </c>
      <c r="V35" s="21">
        <v>42</v>
      </c>
      <c r="W35" s="21"/>
      <c r="X35" s="21" t="s">
        <v>273</v>
      </c>
      <c r="Y35" s="32" t="str">
        <f t="shared" si="0"/>
        <v>主干道铺设水泥路面长145米，宽6米，硂层厚度20厘米。通道硬化（含场地硬化）1600平方米，硂层厚度18厘米。</v>
      </c>
      <c r="Z35" s="25">
        <v>30</v>
      </c>
      <c r="AA35" s="25">
        <v>150</v>
      </c>
      <c r="AB35" s="32" t="s">
        <v>127</v>
      </c>
      <c r="AC35" s="21" t="s">
        <v>53</v>
      </c>
      <c r="AD35" s="21" t="s">
        <v>274</v>
      </c>
      <c r="AE35" s="21" t="s">
        <v>275</v>
      </c>
      <c r="AF35" s="31">
        <v>41.926478</v>
      </c>
      <c r="AG35" s="33"/>
    </row>
    <row r="36" s="14" customFormat="1" ht="69.6" spans="1:33">
      <c r="A36" s="20">
        <f>SUBTOTAL(103,$B$6:$B36)*1</f>
        <v>31</v>
      </c>
      <c r="B36" s="20" t="s">
        <v>114</v>
      </c>
      <c r="C36" s="21" t="s">
        <v>276</v>
      </c>
      <c r="D36" s="21" t="s">
        <v>116</v>
      </c>
      <c r="E36" s="21" t="s">
        <v>117</v>
      </c>
      <c r="F36" s="21" t="s">
        <v>118</v>
      </c>
      <c r="G36" s="21" t="s">
        <v>269</v>
      </c>
      <c r="H36" s="21" t="s">
        <v>270</v>
      </c>
      <c r="I36" s="21" t="s">
        <v>218</v>
      </c>
      <c r="J36" s="21" t="s">
        <v>277</v>
      </c>
      <c r="K36" s="21" t="s">
        <v>136</v>
      </c>
      <c r="L36" s="21" t="s">
        <v>25</v>
      </c>
      <c r="M36" s="21" t="s">
        <v>272</v>
      </c>
      <c r="N36" s="21">
        <v>116</v>
      </c>
      <c r="O36" s="21">
        <v>0</v>
      </c>
      <c r="P36" s="21" t="s">
        <v>171</v>
      </c>
      <c r="Q36" s="21">
        <v>140</v>
      </c>
      <c r="R36" s="21" t="s">
        <v>50</v>
      </c>
      <c r="S36" s="21" t="s">
        <v>169</v>
      </c>
      <c r="T36" s="21" t="s">
        <v>51</v>
      </c>
      <c r="U36" s="21">
        <v>24</v>
      </c>
      <c r="V36" s="21">
        <v>24</v>
      </c>
      <c r="W36" s="21"/>
      <c r="X36" s="21" t="s">
        <v>278</v>
      </c>
      <c r="Y36" s="32" t="str">
        <f t="shared" si="0"/>
        <v>浆砌片石水沟长140米，规格高60厘米，沟宽60厘米，沟墙厚度30厘米，阶檐硬化260平方米。浆砌片石护坎长40米，平均高度1.5米等。</v>
      </c>
      <c r="Z36" s="25">
        <v>36</v>
      </c>
      <c r="AA36" s="25">
        <v>180</v>
      </c>
      <c r="AB36" s="32" t="s">
        <v>127</v>
      </c>
      <c r="AC36" s="21" t="s">
        <v>53</v>
      </c>
      <c r="AD36" s="21" t="s">
        <v>274</v>
      </c>
      <c r="AE36" s="21" t="s">
        <v>275</v>
      </c>
      <c r="AF36" s="31">
        <v>23.787874</v>
      </c>
      <c r="AG36" s="33"/>
    </row>
    <row r="37" s="14" customFormat="1" ht="87" spans="1:33">
      <c r="A37" s="20">
        <f>SUBTOTAL(103,$B$6:$B37)*1</f>
        <v>32</v>
      </c>
      <c r="B37" s="20" t="s">
        <v>114</v>
      </c>
      <c r="C37" s="21" t="s">
        <v>279</v>
      </c>
      <c r="D37" s="21" t="s">
        <v>141</v>
      </c>
      <c r="E37" s="21" t="s">
        <v>117</v>
      </c>
      <c r="F37" s="21" t="s">
        <v>118</v>
      </c>
      <c r="G37" s="21" t="s">
        <v>269</v>
      </c>
      <c r="H37" s="21" t="s">
        <v>280</v>
      </c>
      <c r="I37" s="21"/>
      <c r="J37" s="21" t="s">
        <v>281</v>
      </c>
      <c r="K37" s="21" t="s">
        <v>136</v>
      </c>
      <c r="L37" s="21" t="s">
        <v>261</v>
      </c>
      <c r="M37" s="21" t="s">
        <v>282</v>
      </c>
      <c r="N37" s="21">
        <v>10.433</v>
      </c>
      <c r="O37" s="21" t="s">
        <v>123</v>
      </c>
      <c r="P37" s="21" t="s">
        <v>262</v>
      </c>
      <c r="Q37" s="21">
        <v>600</v>
      </c>
      <c r="R37" s="21" t="s">
        <v>27</v>
      </c>
      <c r="S37" s="21" t="s">
        <v>146</v>
      </c>
      <c r="T37" s="21" t="s">
        <v>41</v>
      </c>
      <c r="U37" s="21">
        <v>15</v>
      </c>
      <c r="V37" s="21">
        <v>15</v>
      </c>
      <c r="W37" s="21"/>
      <c r="X37" s="21" t="s">
        <v>283</v>
      </c>
      <c r="Y37" s="32" t="str">
        <f t="shared" si="0"/>
        <v>投资入股官丰村乳鸽养殖基地，续建600㎡乳鸽养殖基地（洞头畲族村10万元、洞下村5万元）</v>
      </c>
      <c r="Z37" s="25">
        <v>46</v>
      </c>
      <c r="AA37" s="25">
        <v>164</v>
      </c>
      <c r="AB37" s="32" t="s">
        <v>127</v>
      </c>
      <c r="AC37" s="21" t="s">
        <v>53</v>
      </c>
      <c r="AD37" s="21" t="str">
        <f>G37&amp;"人民政府"</f>
        <v>洞头乡人民政府</v>
      </c>
      <c r="AE37" s="21" t="str">
        <f>H37&amp;"民委员会"</f>
        <v>洞头畲族村、洞下村民委员会</v>
      </c>
      <c r="AF37" s="31">
        <v>14.820156</v>
      </c>
      <c r="AG37" s="33"/>
    </row>
    <row r="38" s="14" customFormat="1" ht="69.6" spans="1:33">
      <c r="A38" s="20">
        <f>SUBTOTAL(103,$B$6:$B38)*1</f>
        <v>33</v>
      </c>
      <c r="B38" s="20" t="s">
        <v>114</v>
      </c>
      <c r="C38" s="21" t="s">
        <v>284</v>
      </c>
      <c r="D38" s="21" t="s">
        <v>116</v>
      </c>
      <c r="E38" s="21" t="s">
        <v>117</v>
      </c>
      <c r="F38" s="21" t="s">
        <v>118</v>
      </c>
      <c r="G38" s="21" t="s">
        <v>269</v>
      </c>
      <c r="H38" s="21" t="s">
        <v>285</v>
      </c>
      <c r="I38" s="21" t="s">
        <v>178</v>
      </c>
      <c r="J38" s="21" t="s">
        <v>286</v>
      </c>
      <c r="K38" s="21" t="s">
        <v>136</v>
      </c>
      <c r="L38" s="21" t="s">
        <v>25</v>
      </c>
      <c r="M38" s="21" t="s">
        <v>122</v>
      </c>
      <c r="N38" s="21">
        <v>8880</v>
      </c>
      <c r="O38" s="21" t="s">
        <v>123</v>
      </c>
      <c r="P38" s="21" t="s">
        <v>166</v>
      </c>
      <c r="Q38" s="21">
        <v>2</v>
      </c>
      <c r="R38" s="21" t="s">
        <v>27</v>
      </c>
      <c r="S38" s="21" t="s">
        <v>155</v>
      </c>
      <c r="T38" s="21" t="s">
        <v>36</v>
      </c>
      <c r="U38" s="21">
        <v>3</v>
      </c>
      <c r="V38" s="21">
        <v>3</v>
      </c>
      <c r="W38" s="21"/>
      <c r="X38" s="21" t="s">
        <v>287</v>
      </c>
      <c r="Y38" s="32" t="str">
        <f t="shared" si="0"/>
        <v>小型旋耕机1台、小型收割机1台</v>
      </c>
      <c r="Z38" s="25">
        <v>37</v>
      </c>
      <c r="AA38" s="25">
        <v>152</v>
      </c>
      <c r="AB38" s="32" t="s">
        <v>127</v>
      </c>
      <c r="AC38" s="21" t="s">
        <v>29</v>
      </c>
      <c r="AD38" s="21" t="s">
        <v>288</v>
      </c>
      <c r="AE38" s="21" t="s">
        <v>288</v>
      </c>
      <c r="AF38" s="31">
        <v>3</v>
      </c>
      <c r="AG38" s="33"/>
    </row>
    <row r="39" s="14" customFormat="1" ht="191.4" spans="1:33">
      <c r="A39" s="20">
        <f>SUBTOTAL(103,$B$6:$B39)*1</f>
        <v>34</v>
      </c>
      <c r="B39" s="20" t="s">
        <v>114</v>
      </c>
      <c r="C39" s="21" t="s">
        <v>289</v>
      </c>
      <c r="D39" s="21" t="s">
        <v>116</v>
      </c>
      <c r="E39" s="21" t="s">
        <v>117</v>
      </c>
      <c r="F39" s="21" t="s">
        <v>118</v>
      </c>
      <c r="G39" s="21" t="s">
        <v>269</v>
      </c>
      <c r="H39" s="21" t="s">
        <v>290</v>
      </c>
      <c r="I39" s="21"/>
      <c r="J39" s="21" t="s">
        <v>291</v>
      </c>
      <c r="K39" s="21" t="s">
        <v>136</v>
      </c>
      <c r="L39" s="21" t="s">
        <v>25</v>
      </c>
      <c r="M39" s="21" t="s">
        <v>122</v>
      </c>
      <c r="N39" s="21">
        <v>8880</v>
      </c>
      <c r="O39" s="21">
        <v>0</v>
      </c>
      <c r="P39" s="21" t="s">
        <v>292</v>
      </c>
      <c r="Q39" s="21">
        <v>2000</v>
      </c>
      <c r="R39" s="21" t="s">
        <v>27</v>
      </c>
      <c r="S39" s="21" t="s">
        <v>181</v>
      </c>
      <c r="T39" s="21" t="s">
        <v>34</v>
      </c>
      <c r="U39" s="21">
        <v>180</v>
      </c>
      <c r="V39" s="21">
        <v>180</v>
      </c>
      <c r="W39" s="21"/>
      <c r="X39" s="21" t="s">
        <v>293</v>
      </c>
      <c r="Y39" s="32" t="str">
        <f t="shared" si="0"/>
        <v>建设加工厂房1500㎡（肥岭村27万元、官丰村15万元、上东坑村26.5万元、石圳村27万元、下东坑村84.5万元）</v>
      </c>
      <c r="Z39" s="25">
        <v>1000</v>
      </c>
      <c r="AA39" s="25">
        <v>4500</v>
      </c>
      <c r="AB39" s="32" t="s">
        <v>127</v>
      </c>
      <c r="AC39" s="21" t="s">
        <v>29</v>
      </c>
      <c r="AD39" s="21" t="s">
        <v>274</v>
      </c>
      <c r="AE39" s="21" t="s">
        <v>274</v>
      </c>
      <c r="AF39" s="31">
        <v>170</v>
      </c>
      <c r="AG39" s="33"/>
    </row>
    <row r="40" s="14" customFormat="1" ht="69.6" spans="1:33">
      <c r="A40" s="20">
        <f>SUBTOTAL(103,$B$6:$B40)*1</f>
        <v>35</v>
      </c>
      <c r="B40" s="20" t="s">
        <v>114</v>
      </c>
      <c r="C40" s="21" t="s">
        <v>294</v>
      </c>
      <c r="D40" s="21" t="s">
        <v>116</v>
      </c>
      <c r="E40" s="21" t="s">
        <v>117</v>
      </c>
      <c r="F40" s="21" t="s">
        <v>118</v>
      </c>
      <c r="G40" s="21" t="s">
        <v>269</v>
      </c>
      <c r="H40" s="21" t="s">
        <v>295</v>
      </c>
      <c r="I40" s="21" t="s">
        <v>178</v>
      </c>
      <c r="J40" s="21" t="s">
        <v>296</v>
      </c>
      <c r="K40" s="21" t="s">
        <v>136</v>
      </c>
      <c r="L40" s="21" t="s">
        <v>25</v>
      </c>
      <c r="M40" s="21" t="s">
        <v>122</v>
      </c>
      <c r="N40" s="21">
        <v>8880</v>
      </c>
      <c r="O40" s="21" t="s">
        <v>123</v>
      </c>
      <c r="P40" s="21" t="s">
        <v>292</v>
      </c>
      <c r="Q40" s="21">
        <v>300</v>
      </c>
      <c r="R40" s="21" t="s">
        <v>50</v>
      </c>
      <c r="S40" s="21" t="s">
        <v>169</v>
      </c>
      <c r="T40" s="21" t="s">
        <v>51</v>
      </c>
      <c r="U40" s="21">
        <v>15</v>
      </c>
      <c r="V40" s="21">
        <v>15</v>
      </c>
      <c r="W40" s="21"/>
      <c r="X40" s="21" t="s">
        <v>297</v>
      </c>
      <c r="Y40" s="32" t="str">
        <f t="shared" si="0"/>
        <v>地面硬化500平方米、排水沟300平米等</v>
      </c>
      <c r="Z40" s="25">
        <v>75</v>
      </c>
      <c r="AA40" s="25">
        <v>310</v>
      </c>
      <c r="AB40" s="32" t="s">
        <v>127</v>
      </c>
      <c r="AC40" s="21" t="s">
        <v>29</v>
      </c>
      <c r="AD40" s="21" t="s">
        <v>274</v>
      </c>
      <c r="AE40" s="21" t="s">
        <v>298</v>
      </c>
      <c r="AF40" s="31">
        <v>14.999432</v>
      </c>
      <c r="AG40" s="33"/>
    </row>
    <row r="41" s="14" customFormat="1" ht="69.6" spans="1:33">
      <c r="A41" s="20">
        <f>SUBTOTAL(103,$B$6:$B41)*1</f>
        <v>36</v>
      </c>
      <c r="B41" s="20" t="s">
        <v>114</v>
      </c>
      <c r="C41" s="21" t="s">
        <v>299</v>
      </c>
      <c r="D41" s="21" t="s">
        <v>116</v>
      </c>
      <c r="E41" s="21" t="s">
        <v>151</v>
      </c>
      <c r="F41" s="21" t="s">
        <v>118</v>
      </c>
      <c r="G41" s="21" t="s">
        <v>269</v>
      </c>
      <c r="H41" s="21" t="s">
        <v>295</v>
      </c>
      <c r="I41" s="21" t="s">
        <v>178</v>
      </c>
      <c r="J41" s="21" t="s">
        <v>300</v>
      </c>
      <c r="K41" s="21" t="s">
        <v>136</v>
      </c>
      <c r="L41" s="21" t="s">
        <v>25</v>
      </c>
      <c r="M41" s="21" t="s">
        <v>122</v>
      </c>
      <c r="N41" s="21">
        <v>8880</v>
      </c>
      <c r="O41" s="21" t="s">
        <v>123</v>
      </c>
      <c r="P41" s="21" t="s">
        <v>292</v>
      </c>
      <c r="Q41" s="21">
        <v>600</v>
      </c>
      <c r="R41" s="21" t="s">
        <v>27</v>
      </c>
      <c r="S41" s="21" t="s">
        <v>146</v>
      </c>
      <c r="T41" s="21" t="s">
        <v>41</v>
      </c>
      <c r="U41" s="21">
        <v>30</v>
      </c>
      <c r="V41" s="21">
        <v>30</v>
      </c>
      <c r="W41" s="21"/>
      <c r="X41" s="21" t="s">
        <v>283</v>
      </c>
      <c r="Y41" s="32" t="str">
        <f t="shared" si="0"/>
        <v>搭建钢架棚600 平方米，一期满足 1000 对种鸽养殖规模</v>
      </c>
      <c r="Z41" s="25">
        <v>46</v>
      </c>
      <c r="AA41" s="25">
        <v>164</v>
      </c>
      <c r="AB41" s="32" t="s">
        <v>127</v>
      </c>
      <c r="AC41" s="21" t="s">
        <v>29</v>
      </c>
      <c r="AD41" s="21" t="s">
        <v>274</v>
      </c>
      <c r="AE41" s="21" t="s">
        <v>298</v>
      </c>
      <c r="AF41" s="31">
        <v>29.856933</v>
      </c>
      <c r="AG41" s="33"/>
    </row>
    <row r="42" s="14" customFormat="1" ht="295.8" spans="1:33">
      <c r="A42" s="20">
        <f>SUBTOTAL(103,$B$6:$B42)*1</f>
        <v>37</v>
      </c>
      <c r="B42" s="20" t="s">
        <v>114</v>
      </c>
      <c r="C42" s="21" t="s">
        <v>27</v>
      </c>
      <c r="D42" s="21" t="s">
        <v>116</v>
      </c>
      <c r="E42" s="21" t="s">
        <v>117</v>
      </c>
      <c r="F42" s="21" t="s">
        <v>118</v>
      </c>
      <c r="G42" s="21" t="s">
        <v>269</v>
      </c>
      <c r="H42" s="21" t="s">
        <v>301</v>
      </c>
      <c r="I42" s="21"/>
      <c r="J42" s="21" t="s">
        <v>302</v>
      </c>
      <c r="K42" s="21" t="s">
        <v>121</v>
      </c>
      <c r="L42" s="21" t="s">
        <v>69</v>
      </c>
      <c r="M42" s="21" t="s">
        <v>122</v>
      </c>
      <c r="N42" s="21">
        <v>3312</v>
      </c>
      <c r="O42" s="21" t="s">
        <v>123</v>
      </c>
      <c r="P42" s="21" t="s">
        <v>194</v>
      </c>
      <c r="Q42" s="21">
        <v>137.64</v>
      </c>
      <c r="R42" s="21" t="s">
        <v>27</v>
      </c>
      <c r="S42" s="21" t="s">
        <v>146</v>
      </c>
      <c r="T42" s="21" t="s">
        <v>43</v>
      </c>
      <c r="U42" s="21">
        <v>25.8</v>
      </c>
      <c r="V42" s="21">
        <v>25.8</v>
      </c>
      <c r="W42" s="21"/>
      <c r="X42" s="21" t="s">
        <v>303</v>
      </c>
      <c r="Y42" s="32" t="str">
        <f t="shared" si="0"/>
        <v>1、河头村上洋小组耕地复垦8亩、巨峰小组耕地复垦5亩、竹远背小组耕地复垦6亩、罗坑小组耕地复垦5亩、围背小组耕地复垦。2、洞头畲族村上湾小组耕地复垦5亩，崩光脑小组耕地复垦6亩，樟脑山小组25亩，罗墩坝小组蛇形地5亩。3、石圳村下石圳小组耕地复垦4亩。4、洞下村上万社公背5亩，社公湾2亩、铁辽坑5亩、社公湾2亩、垇头屋下3亩。5、下东坑村4.21亩复垦面积。官丰村红星小组耕地复垦8亩、坎下小组耕地复垦10亩、中间屋小组耕地复垦7亩、磨下小组耕地复垦5亩、百里坝小组耕地复垦3亩。上东坑村排脑小组7.63亩复垦，牛栏岽4.67亩复垦</v>
      </c>
      <c r="Z42" s="25">
        <v>220</v>
      </c>
      <c r="AA42" s="25">
        <v>863</v>
      </c>
      <c r="AB42" s="32" t="s">
        <v>127</v>
      </c>
      <c r="AC42" s="21" t="s">
        <v>29</v>
      </c>
      <c r="AD42" s="21" t="s">
        <v>274</v>
      </c>
      <c r="AE42" s="21" t="s">
        <v>304</v>
      </c>
      <c r="AF42" s="31">
        <v>25.780747</v>
      </c>
      <c r="AG42" s="33"/>
    </row>
    <row r="43" s="14" customFormat="1" ht="313.2" spans="1:33">
      <c r="A43" s="20">
        <f>SUBTOTAL(103,$B$6:$B43)*1</f>
        <v>38</v>
      </c>
      <c r="B43" s="20" t="s">
        <v>114</v>
      </c>
      <c r="C43" s="21" t="s">
        <v>305</v>
      </c>
      <c r="D43" s="21" t="s">
        <v>116</v>
      </c>
      <c r="E43" s="21" t="s">
        <v>117</v>
      </c>
      <c r="F43" s="21" t="s">
        <v>118</v>
      </c>
      <c r="G43" s="21" t="s">
        <v>269</v>
      </c>
      <c r="H43" s="21" t="s">
        <v>306</v>
      </c>
      <c r="I43" s="21"/>
      <c r="J43" s="21" t="s">
        <v>307</v>
      </c>
      <c r="K43" s="21" t="s">
        <v>131</v>
      </c>
      <c r="L43" s="21" t="s">
        <v>63</v>
      </c>
      <c r="M43" s="21" t="s">
        <v>122</v>
      </c>
      <c r="N43" s="21">
        <v>8082</v>
      </c>
      <c r="O43" s="21" t="s">
        <v>123</v>
      </c>
      <c r="P43" s="21" t="s">
        <v>292</v>
      </c>
      <c r="Q43" s="21">
        <v>1200</v>
      </c>
      <c r="R43" s="21" t="s">
        <v>44</v>
      </c>
      <c r="S43" s="21" t="s">
        <v>187</v>
      </c>
      <c r="T43" s="21" t="s">
        <v>45</v>
      </c>
      <c r="U43" s="21">
        <v>6</v>
      </c>
      <c r="V43" s="21">
        <v>6</v>
      </c>
      <c r="W43" s="21"/>
      <c r="X43" s="21" t="s">
        <v>308</v>
      </c>
      <c r="Y43" s="32" t="str">
        <f t="shared" si="0"/>
        <v>脱贫户和监测户住房修缮1200㎡，屋面防水800㎡等</v>
      </c>
      <c r="Z43" s="25">
        <v>18</v>
      </c>
      <c r="AA43" s="25">
        <v>82</v>
      </c>
      <c r="AB43" s="32" t="s">
        <v>127</v>
      </c>
      <c r="AC43" s="21" t="s">
        <v>46</v>
      </c>
      <c r="AD43" s="21" t="s">
        <v>274</v>
      </c>
      <c r="AE43" s="21" t="s">
        <v>306</v>
      </c>
      <c r="AF43" s="31">
        <v>5.992285</v>
      </c>
      <c r="AG43" s="33"/>
    </row>
    <row r="44" s="14" customFormat="1" ht="69.6" spans="1:33">
      <c r="A44" s="20">
        <f>SUBTOTAL(103,$B$6:$B44)*1</f>
        <v>39</v>
      </c>
      <c r="B44" s="20" t="s">
        <v>114</v>
      </c>
      <c r="C44" s="21" t="s">
        <v>284</v>
      </c>
      <c r="D44" s="21" t="s">
        <v>116</v>
      </c>
      <c r="E44" s="21" t="s">
        <v>117</v>
      </c>
      <c r="F44" s="21" t="s">
        <v>118</v>
      </c>
      <c r="G44" s="21" t="s">
        <v>269</v>
      </c>
      <c r="H44" s="21" t="s">
        <v>309</v>
      </c>
      <c r="I44" s="21" t="s">
        <v>178</v>
      </c>
      <c r="J44" s="21" t="s">
        <v>310</v>
      </c>
      <c r="K44" s="21" t="s">
        <v>136</v>
      </c>
      <c r="L44" s="21" t="s">
        <v>25</v>
      </c>
      <c r="M44" s="21" t="s">
        <v>122</v>
      </c>
      <c r="N44" s="21">
        <v>8880</v>
      </c>
      <c r="O44" s="21" t="s">
        <v>123</v>
      </c>
      <c r="P44" s="21" t="s">
        <v>166</v>
      </c>
      <c r="Q44" s="21">
        <v>3</v>
      </c>
      <c r="R44" s="21" t="s">
        <v>27</v>
      </c>
      <c r="S44" s="21" t="s">
        <v>155</v>
      </c>
      <c r="T44" s="21" t="s">
        <v>36</v>
      </c>
      <c r="U44" s="21">
        <v>3.5</v>
      </c>
      <c r="V44" s="21">
        <v>3.5</v>
      </c>
      <c r="W44" s="21"/>
      <c r="X44" s="21" t="s">
        <v>311</v>
      </c>
      <c r="Y44" s="32" t="str">
        <f t="shared" si="0"/>
        <v>小型旋耕机2台、小型收割机1台</v>
      </c>
      <c r="Z44" s="25">
        <v>179</v>
      </c>
      <c r="AA44" s="25">
        <v>657</v>
      </c>
      <c r="AB44" s="32" t="s">
        <v>127</v>
      </c>
      <c r="AC44" s="21" t="s">
        <v>29</v>
      </c>
      <c r="AD44" s="21" t="s">
        <v>274</v>
      </c>
      <c r="AE44" s="21" t="s">
        <v>312</v>
      </c>
      <c r="AF44" s="31">
        <v>3.5</v>
      </c>
      <c r="AG44" s="33"/>
    </row>
    <row r="45" s="14" customFormat="1" ht="69.6" spans="1:33">
      <c r="A45" s="20">
        <f>SUBTOTAL(103,$B$6:$B45)*1</f>
        <v>40</v>
      </c>
      <c r="B45" s="20" t="s">
        <v>114</v>
      </c>
      <c r="C45" s="21" t="s">
        <v>313</v>
      </c>
      <c r="D45" s="21" t="s">
        <v>116</v>
      </c>
      <c r="E45" s="21" t="s">
        <v>117</v>
      </c>
      <c r="F45" s="21" t="s">
        <v>118</v>
      </c>
      <c r="G45" s="21" t="s">
        <v>269</v>
      </c>
      <c r="H45" s="21" t="s">
        <v>309</v>
      </c>
      <c r="I45" s="21" t="s">
        <v>178</v>
      </c>
      <c r="J45" s="21" t="s">
        <v>314</v>
      </c>
      <c r="K45" s="21" t="s">
        <v>136</v>
      </c>
      <c r="L45" s="21" t="s">
        <v>25</v>
      </c>
      <c r="M45" s="21" t="s">
        <v>122</v>
      </c>
      <c r="N45" s="21">
        <v>8880</v>
      </c>
      <c r="O45" s="21" t="s">
        <v>123</v>
      </c>
      <c r="P45" s="21" t="s">
        <v>171</v>
      </c>
      <c r="Q45" s="21">
        <v>1000</v>
      </c>
      <c r="R45" s="21" t="s">
        <v>50</v>
      </c>
      <c r="S45" s="21" t="s">
        <v>159</v>
      </c>
      <c r="T45" s="21" t="s">
        <v>54</v>
      </c>
      <c r="U45" s="21">
        <v>5</v>
      </c>
      <c r="V45" s="21">
        <v>5</v>
      </c>
      <c r="W45" s="21"/>
      <c r="X45" s="21" t="s">
        <v>315</v>
      </c>
      <c r="Y45" s="32" t="str">
        <f t="shared" si="0"/>
        <v>建设蓄水池一个，铺设管道1000米及管道维修</v>
      </c>
      <c r="Z45" s="25">
        <v>9</v>
      </c>
      <c r="AA45" s="25">
        <v>45</v>
      </c>
      <c r="AB45" s="32" t="s">
        <v>127</v>
      </c>
      <c r="AC45" s="21" t="s">
        <v>55</v>
      </c>
      <c r="AD45" s="21" t="s">
        <v>274</v>
      </c>
      <c r="AE45" s="21" t="s">
        <v>312</v>
      </c>
      <c r="AF45" s="31">
        <v>4.992557</v>
      </c>
      <c r="AG45" s="33"/>
    </row>
    <row r="46" s="14" customFormat="1" ht="69.6" spans="1:33">
      <c r="A46" s="20">
        <f>SUBTOTAL(103,$B$6:$B46)*1</f>
        <v>41</v>
      </c>
      <c r="B46" s="20" t="s">
        <v>114</v>
      </c>
      <c r="C46" s="21" t="s">
        <v>316</v>
      </c>
      <c r="D46" s="21" t="s">
        <v>116</v>
      </c>
      <c r="E46" s="21" t="s">
        <v>117</v>
      </c>
      <c r="F46" s="21" t="s">
        <v>118</v>
      </c>
      <c r="G46" s="21" t="s">
        <v>269</v>
      </c>
      <c r="H46" s="21" t="s">
        <v>317</v>
      </c>
      <c r="I46" s="21" t="s">
        <v>178</v>
      </c>
      <c r="J46" s="21" t="s">
        <v>286</v>
      </c>
      <c r="K46" s="21" t="s">
        <v>136</v>
      </c>
      <c r="L46" s="21" t="s">
        <v>25</v>
      </c>
      <c r="M46" s="21" t="s">
        <v>122</v>
      </c>
      <c r="N46" s="21">
        <v>8880</v>
      </c>
      <c r="O46" s="21" t="s">
        <v>123</v>
      </c>
      <c r="P46" s="21" t="s">
        <v>166</v>
      </c>
      <c r="Q46" s="21">
        <v>2</v>
      </c>
      <c r="R46" s="21" t="s">
        <v>27</v>
      </c>
      <c r="S46" s="21" t="s">
        <v>155</v>
      </c>
      <c r="T46" s="21" t="s">
        <v>36</v>
      </c>
      <c r="U46" s="21">
        <v>3</v>
      </c>
      <c r="V46" s="21">
        <v>3</v>
      </c>
      <c r="W46" s="21"/>
      <c r="X46" s="21" t="s">
        <v>318</v>
      </c>
      <c r="Y46" s="32" t="str">
        <f t="shared" si="0"/>
        <v>小型旋耕机1台、小型收割机1台</v>
      </c>
      <c r="Z46" s="25">
        <v>90</v>
      </c>
      <c r="AA46" s="25">
        <v>391</v>
      </c>
      <c r="AB46" s="32" t="s">
        <v>127</v>
      </c>
      <c r="AC46" s="21" t="s">
        <v>29</v>
      </c>
      <c r="AD46" s="21" t="s">
        <v>274</v>
      </c>
      <c r="AE46" s="21" t="s">
        <v>319</v>
      </c>
      <c r="AF46" s="31">
        <v>3</v>
      </c>
      <c r="AG46" s="33"/>
    </row>
    <row r="47" s="14" customFormat="1" ht="69.6" spans="1:33">
      <c r="A47" s="20">
        <f>SUBTOTAL(103,$B$6:$B47)*1</f>
        <v>42</v>
      </c>
      <c r="B47" s="20" t="s">
        <v>114</v>
      </c>
      <c r="C47" s="21" t="s">
        <v>284</v>
      </c>
      <c r="D47" s="21" t="s">
        <v>116</v>
      </c>
      <c r="E47" s="21" t="s">
        <v>117</v>
      </c>
      <c r="F47" s="21" t="s">
        <v>118</v>
      </c>
      <c r="G47" s="21" t="s">
        <v>269</v>
      </c>
      <c r="H47" s="21" t="s">
        <v>320</v>
      </c>
      <c r="I47" s="21" t="s">
        <v>164</v>
      </c>
      <c r="J47" s="21" t="s">
        <v>310</v>
      </c>
      <c r="K47" s="21" t="s">
        <v>131</v>
      </c>
      <c r="L47" s="21" t="s">
        <v>63</v>
      </c>
      <c r="M47" s="21" t="s">
        <v>122</v>
      </c>
      <c r="N47" s="21">
        <v>8082</v>
      </c>
      <c r="O47" s="21" t="s">
        <v>123</v>
      </c>
      <c r="P47" s="21" t="s">
        <v>166</v>
      </c>
      <c r="Q47" s="21">
        <v>3</v>
      </c>
      <c r="R47" s="21" t="s">
        <v>27</v>
      </c>
      <c r="S47" s="21" t="s">
        <v>155</v>
      </c>
      <c r="T47" s="21" t="s">
        <v>36</v>
      </c>
      <c r="U47" s="21">
        <v>3.5</v>
      </c>
      <c r="V47" s="21">
        <v>3.5</v>
      </c>
      <c r="W47" s="21"/>
      <c r="X47" s="21" t="s">
        <v>318</v>
      </c>
      <c r="Y47" s="32" t="str">
        <f t="shared" si="0"/>
        <v>小型旋耕机2台、小型收割机1台</v>
      </c>
      <c r="Z47" s="25">
        <v>90</v>
      </c>
      <c r="AA47" s="25">
        <v>391</v>
      </c>
      <c r="AB47" s="32" t="s">
        <v>127</v>
      </c>
      <c r="AC47" s="21" t="s">
        <v>29</v>
      </c>
      <c r="AD47" s="21" t="s">
        <v>274</v>
      </c>
      <c r="AE47" s="21" t="s">
        <v>321</v>
      </c>
      <c r="AF47" s="31">
        <v>3.5</v>
      </c>
      <c r="AG47" s="33"/>
    </row>
    <row r="48" s="14" customFormat="1" ht="69.6" spans="1:33">
      <c r="A48" s="20">
        <f>SUBTOTAL(103,$B$6:$B48)*1</f>
        <v>43</v>
      </c>
      <c r="B48" s="20" t="s">
        <v>114</v>
      </c>
      <c r="C48" s="21" t="s">
        <v>276</v>
      </c>
      <c r="D48" s="21" t="s">
        <v>116</v>
      </c>
      <c r="E48" s="21" t="s">
        <v>117</v>
      </c>
      <c r="F48" s="21" t="s">
        <v>118</v>
      </c>
      <c r="G48" s="21" t="s">
        <v>269</v>
      </c>
      <c r="H48" s="21" t="s">
        <v>320</v>
      </c>
      <c r="I48" s="21" t="s">
        <v>164</v>
      </c>
      <c r="J48" s="21" t="s">
        <v>322</v>
      </c>
      <c r="K48" s="21" t="s">
        <v>131</v>
      </c>
      <c r="L48" s="21" t="s">
        <v>63</v>
      </c>
      <c r="M48" s="21" t="s">
        <v>122</v>
      </c>
      <c r="N48" s="21">
        <v>8082</v>
      </c>
      <c r="O48" s="21" t="s">
        <v>123</v>
      </c>
      <c r="P48" s="21" t="s">
        <v>292</v>
      </c>
      <c r="Q48" s="21">
        <v>600</v>
      </c>
      <c r="R48" s="21" t="s">
        <v>50</v>
      </c>
      <c r="S48" s="21" t="s">
        <v>169</v>
      </c>
      <c r="T48" s="21" t="s">
        <v>51</v>
      </c>
      <c r="U48" s="21">
        <v>12</v>
      </c>
      <c r="V48" s="21">
        <v>12</v>
      </c>
      <c r="W48" s="21"/>
      <c r="X48" s="21" t="s">
        <v>278</v>
      </c>
      <c r="Y48" s="32" t="str">
        <f t="shared" si="0"/>
        <v>东富路人居环境整治、入户路、场地硬化600平方米，路边排水沟240米等</v>
      </c>
      <c r="Z48" s="25">
        <v>45</v>
      </c>
      <c r="AA48" s="25">
        <v>210</v>
      </c>
      <c r="AB48" s="32" t="s">
        <v>127</v>
      </c>
      <c r="AC48" s="21" t="s">
        <v>29</v>
      </c>
      <c r="AD48" s="21" t="s">
        <v>274</v>
      </c>
      <c r="AE48" s="21" t="s">
        <v>321</v>
      </c>
      <c r="AF48" s="31">
        <v>11.988399</v>
      </c>
      <c r="AG48" s="33"/>
    </row>
    <row r="49" s="14" customFormat="1" ht="69.6" spans="1:33">
      <c r="A49" s="20">
        <f>SUBTOTAL(103,$B$6:$B49)*1</f>
        <v>44</v>
      </c>
      <c r="B49" s="20" t="s">
        <v>114</v>
      </c>
      <c r="C49" s="21" t="s">
        <v>323</v>
      </c>
      <c r="D49" s="21" t="s">
        <v>116</v>
      </c>
      <c r="E49" s="21" t="s">
        <v>117</v>
      </c>
      <c r="F49" s="21" t="s">
        <v>118</v>
      </c>
      <c r="G49" s="21" t="s">
        <v>269</v>
      </c>
      <c r="H49" s="21" t="s">
        <v>320</v>
      </c>
      <c r="I49" s="21" t="s">
        <v>164</v>
      </c>
      <c r="J49" s="21" t="s">
        <v>324</v>
      </c>
      <c r="K49" s="21" t="s">
        <v>131</v>
      </c>
      <c r="L49" s="21" t="s">
        <v>62</v>
      </c>
      <c r="M49" s="21" t="s">
        <v>122</v>
      </c>
      <c r="N49" s="21">
        <v>359</v>
      </c>
      <c r="O49" s="21" t="s">
        <v>123</v>
      </c>
      <c r="P49" s="21" t="s">
        <v>171</v>
      </c>
      <c r="Q49" s="21">
        <v>800</v>
      </c>
      <c r="R49" s="21" t="s">
        <v>50</v>
      </c>
      <c r="S49" s="21" t="s">
        <v>159</v>
      </c>
      <c r="T49" s="21" t="s">
        <v>54</v>
      </c>
      <c r="U49" s="21">
        <v>15</v>
      </c>
      <c r="V49" s="21">
        <v>15</v>
      </c>
      <c r="W49" s="21"/>
      <c r="X49" s="21" t="s">
        <v>325</v>
      </c>
      <c r="Y49" s="32" t="str">
        <f t="shared" si="0"/>
        <v>新建2处拦水陂、2个蓄水池、800米引水管道。</v>
      </c>
      <c r="Z49" s="25">
        <v>18</v>
      </c>
      <c r="AA49" s="25">
        <v>82</v>
      </c>
      <c r="AB49" s="32" t="s">
        <v>127</v>
      </c>
      <c r="AC49" s="21" t="s">
        <v>55</v>
      </c>
      <c r="AD49" s="21" t="s">
        <v>274</v>
      </c>
      <c r="AE49" s="21" t="s">
        <v>321</v>
      </c>
      <c r="AF49" s="31">
        <v>14.844567</v>
      </c>
      <c r="AG49" s="33"/>
    </row>
    <row r="50" s="14" customFormat="1" ht="104.4" spans="1:33">
      <c r="A50" s="20">
        <f>SUBTOTAL(103,$B$6:$B50)*1</f>
        <v>45</v>
      </c>
      <c r="B50" s="20" t="s">
        <v>114</v>
      </c>
      <c r="C50" s="21" t="s">
        <v>326</v>
      </c>
      <c r="D50" s="21" t="s">
        <v>116</v>
      </c>
      <c r="E50" s="21" t="s">
        <v>117</v>
      </c>
      <c r="F50" s="21" t="s">
        <v>118</v>
      </c>
      <c r="G50" s="21" t="s">
        <v>327</v>
      </c>
      <c r="H50" s="21" t="s">
        <v>328</v>
      </c>
      <c r="I50" s="21" t="s">
        <v>178</v>
      </c>
      <c r="J50" s="21" t="s">
        <v>329</v>
      </c>
      <c r="K50" s="21" t="s">
        <v>136</v>
      </c>
      <c r="L50" s="21" t="s">
        <v>25</v>
      </c>
      <c r="M50" s="21" t="s">
        <v>122</v>
      </c>
      <c r="N50" s="21">
        <v>8880</v>
      </c>
      <c r="O50" s="21" t="s">
        <v>123</v>
      </c>
      <c r="P50" s="21" t="s">
        <v>166</v>
      </c>
      <c r="Q50" s="21">
        <v>1</v>
      </c>
      <c r="R50" s="21" t="s">
        <v>27</v>
      </c>
      <c r="S50" s="21" t="s">
        <v>155</v>
      </c>
      <c r="T50" s="21" t="s">
        <v>36</v>
      </c>
      <c r="U50" s="21">
        <v>13</v>
      </c>
      <c r="V50" s="21">
        <v>13</v>
      </c>
      <c r="W50" s="21"/>
      <c r="X50" s="21" t="s">
        <v>330</v>
      </c>
      <c r="Y50" s="32" t="str">
        <f t="shared" si="0"/>
        <v>购置翻耕机1台及配套设施</v>
      </c>
      <c r="Z50" s="25">
        <v>54</v>
      </c>
      <c r="AA50" s="25">
        <v>152</v>
      </c>
      <c r="AB50" s="32" t="s">
        <v>127</v>
      </c>
      <c r="AC50" s="21" t="s">
        <v>29</v>
      </c>
      <c r="AD50" s="21" t="s">
        <v>331</v>
      </c>
      <c r="AE50" s="21" t="s">
        <v>331</v>
      </c>
      <c r="AF50" s="31">
        <v>13</v>
      </c>
      <c r="AG50" s="33"/>
    </row>
    <row r="51" s="14" customFormat="1" ht="191.4" spans="1:33">
      <c r="A51" s="20">
        <f>SUBTOTAL(103,$B$6:$B51)*1</f>
        <v>46</v>
      </c>
      <c r="B51" s="20" t="s">
        <v>114</v>
      </c>
      <c r="C51" s="21" t="s">
        <v>332</v>
      </c>
      <c r="D51" s="21" t="s">
        <v>116</v>
      </c>
      <c r="E51" s="21" t="s">
        <v>117</v>
      </c>
      <c r="F51" s="21" t="s">
        <v>118</v>
      </c>
      <c r="G51" s="21" t="s">
        <v>327</v>
      </c>
      <c r="H51" s="21" t="s">
        <v>333</v>
      </c>
      <c r="I51" s="21"/>
      <c r="J51" s="21" t="s">
        <v>334</v>
      </c>
      <c r="K51" s="21" t="s">
        <v>121</v>
      </c>
      <c r="L51" s="21" t="s">
        <v>69</v>
      </c>
      <c r="M51" s="21" t="s">
        <v>122</v>
      </c>
      <c r="N51" s="21">
        <v>3312</v>
      </c>
      <c r="O51" s="21" t="s">
        <v>123</v>
      </c>
      <c r="P51" s="21" t="s">
        <v>194</v>
      </c>
      <c r="Q51" s="21">
        <v>643.63</v>
      </c>
      <c r="R51" s="21" t="s">
        <v>27</v>
      </c>
      <c r="S51" s="21" t="s">
        <v>146</v>
      </c>
      <c r="T51" s="21" t="s">
        <v>43</v>
      </c>
      <c r="U51" s="21">
        <v>13</v>
      </c>
      <c r="V51" s="21">
        <v>13</v>
      </c>
      <c r="W51" s="21"/>
      <c r="X51" s="21" t="s">
        <v>335</v>
      </c>
      <c r="Y51" s="32" t="str">
        <f t="shared" si="0"/>
        <v>半迳村农田开荒复垦112.69亩、粗石坝村农田开荒复垦34亩、  大洞村农田开荒复垦212亩、   小沙村农田开荒复垦134.75亩、泮塘村农田开荒复垦150.19亩</v>
      </c>
      <c r="Z51" s="25">
        <v>225</v>
      </c>
      <c r="AA51" s="25">
        <v>684</v>
      </c>
      <c r="AB51" s="32" t="s">
        <v>127</v>
      </c>
      <c r="AC51" s="21" t="s">
        <v>29</v>
      </c>
      <c r="AD51" s="21" t="s">
        <v>336</v>
      </c>
      <c r="AE51" s="21" t="s">
        <v>337</v>
      </c>
      <c r="AF51" s="31">
        <v>13</v>
      </c>
      <c r="AG51" s="33"/>
    </row>
    <row r="52" s="14" customFormat="1" ht="139.2" spans="1:33">
      <c r="A52" s="20">
        <f>SUBTOTAL(103,$B$6:$B52)*1</f>
        <v>47</v>
      </c>
      <c r="B52" s="20" t="s">
        <v>114</v>
      </c>
      <c r="C52" s="21" t="s">
        <v>338</v>
      </c>
      <c r="D52" s="21" t="s">
        <v>116</v>
      </c>
      <c r="E52" s="21" t="s">
        <v>117</v>
      </c>
      <c r="F52" s="21" t="s">
        <v>118</v>
      </c>
      <c r="G52" s="21" t="s">
        <v>327</v>
      </c>
      <c r="H52" s="21" t="s">
        <v>339</v>
      </c>
      <c r="I52" s="21"/>
      <c r="J52" s="21" t="s">
        <v>340</v>
      </c>
      <c r="K52" s="21" t="s">
        <v>136</v>
      </c>
      <c r="L52" s="21" t="s">
        <v>25</v>
      </c>
      <c r="M52" s="21" t="s">
        <v>122</v>
      </c>
      <c r="N52" s="21">
        <v>8880</v>
      </c>
      <c r="O52" s="21">
        <v>0</v>
      </c>
      <c r="P52" s="21" t="s">
        <v>341</v>
      </c>
      <c r="Q52" s="21">
        <v>110</v>
      </c>
      <c r="R52" s="21" t="s">
        <v>27</v>
      </c>
      <c r="S52" s="21" t="s">
        <v>146</v>
      </c>
      <c r="T52" s="21" t="s">
        <v>32</v>
      </c>
      <c r="U52" s="21">
        <v>44</v>
      </c>
      <c r="V52" s="21">
        <v>44</v>
      </c>
      <c r="W52" s="21"/>
      <c r="X52" s="21" t="s">
        <v>342</v>
      </c>
      <c r="Y52" s="32" t="str">
        <f t="shared" si="0"/>
        <v>新建光伏电站110千瓦及变压器升压设备（半迳村12万、林珠村12万、小沙村10万、余屋洞村10万）</v>
      </c>
      <c r="Z52" s="25">
        <v>280</v>
      </c>
      <c r="AA52" s="25">
        <v>943</v>
      </c>
      <c r="AB52" s="32" t="s">
        <v>127</v>
      </c>
      <c r="AC52" s="21" t="s">
        <v>33</v>
      </c>
      <c r="AD52" s="21" t="s">
        <v>336</v>
      </c>
      <c r="AE52" s="21" t="s">
        <v>336</v>
      </c>
      <c r="AF52" s="31">
        <v>43.784021</v>
      </c>
      <c r="AG52" s="33"/>
    </row>
    <row r="53" s="14" customFormat="1" ht="69.6" spans="1:33">
      <c r="A53" s="20">
        <f>SUBTOTAL(103,$B$6:$B53)*1</f>
        <v>48</v>
      </c>
      <c r="B53" s="20" t="s">
        <v>114</v>
      </c>
      <c r="C53" s="21" t="s">
        <v>343</v>
      </c>
      <c r="D53" s="21" t="s">
        <v>141</v>
      </c>
      <c r="E53" s="21" t="s">
        <v>117</v>
      </c>
      <c r="F53" s="21" t="s">
        <v>118</v>
      </c>
      <c r="G53" s="21" t="s">
        <v>327</v>
      </c>
      <c r="H53" s="21" t="s">
        <v>344</v>
      </c>
      <c r="I53" s="21" t="s">
        <v>218</v>
      </c>
      <c r="J53" s="21" t="s">
        <v>345</v>
      </c>
      <c r="K53" s="21" t="s">
        <v>131</v>
      </c>
      <c r="L53" s="21" t="s">
        <v>62</v>
      </c>
      <c r="M53" s="21" t="s">
        <v>122</v>
      </c>
      <c r="N53" s="21">
        <v>359</v>
      </c>
      <c r="O53" s="21" t="s">
        <v>123</v>
      </c>
      <c r="P53" s="21" t="s">
        <v>201</v>
      </c>
      <c r="Q53" s="21">
        <v>2</v>
      </c>
      <c r="R53" s="21" t="s">
        <v>50</v>
      </c>
      <c r="S53" s="21" t="s">
        <v>159</v>
      </c>
      <c r="T53" s="21" t="s">
        <v>54</v>
      </c>
      <c r="U53" s="21">
        <v>10</v>
      </c>
      <c r="V53" s="21">
        <v>10</v>
      </c>
      <c r="W53" s="21"/>
      <c r="X53" s="21" t="s">
        <v>346</v>
      </c>
      <c r="Y53" s="32" t="str">
        <f t="shared" si="0"/>
        <v>1.原水源水陂加高，另新增一处水源，新水源建水陂一座、水池一座，管道800米。2.新建水池2座。</v>
      </c>
      <c r="Z53" s="25">
        <v>68</v>
      </c>
      <c r="AA53" s="25">
        <v>133</v>
      </c>
      <c r="AB53" s="32" t="s">
        <v>127</v>
      </c>
      <c r="AC53" s="21" t="s">
        <v>55</v>
      </c>
      <c r="AD53" s="21" t="s">
        <v>336</v>
      </c>
      <c r="AE53" s="21" t="s">
        <v>347</v>
      </c>
      <c r="AF53" s="31">
        <v>9.995865</v>
      </c>
      <c r="AG53" s="33"/>
    </row>
    <row r="54" s="14" customFormat="1" ht="69.6" spans="1:33">
      <c r="A54" s="20">
        <f>SUBTOTAL(103,$B$6:$B54)*1</f>
        <v>49</v>
      </c>
      <c r="B54" s="20" t="s">
        <v>114</v>
      </c>
      <c r="C54" s="21" t="s">
        <v>348</v>
      </c>
      <c r="D54" s="21" t="s">
        <v>116</v>
      </c>
      <c r="E54" s="21" t="s">
        <v>117</v>
      </c>
      <c r="F54" s="21" t="s">
        <v>118</v>
      </c>
      <c r="G54" s="21" t="s">
        <v>327</v>
      </c>
      <c r="H54" s="21" t="s">
        <v>349</v>
      </c>
      <c r="I54" s="21" t="s">
        <v>218</v>
      </c>
      <c r="J54" s="21" t="s">
        <v>350</v>
      </c>
      <c r="K54" s="21" t="s">
        <v>131</v>
      </c>
      <c r="L54" s="21" t="s">
        <v>62</v>
      </c>
      <c r="M54" s="21" t="s">
        <v>122</v>
      </c>
      <c r="N54" s="21">
        <v>359</v>
      </c>
      <c r="O54" s="21" t="s">
        <v>123</v>
      </c>
      <c r="P54" s="21" t="s">
        <v>201</v>
      </c>
      <c r="Q54" s="21">
        <v>1</v>
      </c>
      <c r="R54" s="21" t="s">
        <v>50</v>
      </c>
      <c r="S54" s="21" t="s">
        <v>159</v>
      </c>
      <c r="T54" s="21" t="s">
        <v>54</v>
      </c>
      <c r="U54" s="21">
        <v>20</v>
      </c>
      <c r="V54" s="21">
        <v>20</v>
      </c>
      <c r="W54" s="21"/>
      <c r="X54" s="21" t="s">
        <v>351</v>
      </c>
      <c r="Y54" s="32" t="str">
        <f t="shared" si="0"/>
        <v>净水设备一套、拦水陂一座、PE50水管970米、PE32水管800米，砖砌墙高2米，长29.4米、砖砌水沟5米、地面硬化250平方米。</v>
      </c>
      <c r="Z54" s="25">
        <v>82</v>
      </c>
      <c r="AA54" s="25">
        <v>212</v>
      </c>
      <c r="AB54" s="32" t="s">
        <v>127</v>
      </c>
      <c r="AC54" s="21" t="s">
        <v>55</v>
      </c>
      <c r="AD54" s="21" t="s">
        <v>336</v>
      </c>
      <c r="AE54" s="21" t="s">
        <v>352</v>
      </c>
      <c r="AF54" s="31">
        <v>19.997865</v>
      </c>
      <c r="AG54" s="33"/>
    </row>
    <row r="55" s="14" customFormat="1" ht="69.6" spans="1:33">
      <c r="A55" s="20">
        <f>SUBTOTAL(103,$B$6:$B55)*1</f>
        <v>50</v>
      </c>
      <c r="B55" s="20" t="s">
        <v>114</v>
      </c>
      <c r="C55" s="21" t="s">
        <v>353</v>
      </c>
      <c r="D55" s="21" t="s">
        <v>354</v>
      </c>
      <c r="E55" s="21" t="s">
        <v>117</v>
      </c>
      <c r="F55" s="21" t="s">
        <v>118</v>
      </c>
      <c r="G55" s="21" t="s">
        <v>327</v>
      </c>
      <c r="H55" s="21" t="s">
        <v>355</v>
      </c>
      <c r="I55" s="21" t="s">
        <v>218</v>
      </c>
      <c r="J55" s="21" t="s">
        <v>356</v>
      </c>
      <c r="K55" s="21" t="s">
        <v>131</v>
      </c>
      <c r="L55" s="21" t="s">
        <v>63</v>
      </c>
      <c r="M55" s="21" t="s">
        <v>122</v>
      </c>
      <c r="N55" s="21">
        <v>8082</v>
      </c>
      <c r="O55" s="21" t="s">
        <v>123</v>
      </c>
      <c r="P55" s="21" t="s">
        <v>201</v>
      </c>
      <c r="Q55" s="21">
        <v>1</v>
      </c>
      <c r="R55" s="21" t="s">
        <v>50</v>
      </c>
      <c r="S55" s="21" t="s">
        <v>159</v>
      </c>
      <c r="T55" s="21" t="s">
        <v>54</v>
      </c>
      <c r="U55" s="21">
        <v>12</v>
      </c>
      <c r="V55" s="21">
        <v>12</v>
      </c>
      <c r="W55" s="21"/>
      <c r="X55" s="21" t="s">
        <v>357</v>
      </c>
      <c r="Y55" s="32" t="str">
        <f t="shared" si="0"/>
        <v>加药间一间、加矾一体化设备一套、次氯化纳发生器一套、增压泵1台、排水沟含盖板22.9米、地面硬化37.32平方米、电线160米。</v>
      </c>
      <c r="Z55" s="25">
        <v>86</v>
      </c>
      <c r="AA55" s="25">
        <v>340</v>
      </c>
      <c r="AB55" s="32" t="s">
        <v>127</v>
      </c>
      <c r="AC55" s="21" t="s">
        <v>55</v>
      </c>
      <c r="AD55" s="21" t="s">
        <v>336</v>
      </c>
      <c r="AE55" s="21" t="s">
        <v>358</v>
      </c>
      <c r="AF55" s="31">
        <v>11.99253</v>
      </c>
      <c r="AG55" s="33"/>
    </row>
    <row r="56" s="14" customFormat="1" ht="69.6" spans="1:33">
      <c r="A56" s="20">
        <f>SUBTOTAL(103,$B$6:$B56)*1</f>
        <v>51</v>
      </c>
      <c r="B56" s="20" t="s">
        <v>114</v>
      </c>
      <c r="C56" s="21" t="s">
        <v>359</v>
      </c>
      <c r="D56" s="21" t="s">
        <v>116</v>
      </c>
      <c r="E56" s="21" t="s">
        <v>117</v>
      </c>
      <c r="F56" s="21" t="s">
        <v>118</v>
      </c>
      <c r="G56" s="21" t="s">
        <v>327</v>
      </c>
      <c r="H56" s="21" t="s">
        <v>355</v>
      </c>
      <c r="I56" s="21" t="s">
        <v>218</v>
      </c>
      <c r="J56" s="21" t="s">
        <v>360</v>
      </c>
      <c r="K56" s="21" t="s">
        <v>131</v>
      </c>
      <c r="L56" s="21" t="s">
        <v>63</v>
      </c>
      <c r="M56" s="21" t="s">
        <v>122</v>
      </c>
      <c r="N56" s="21">
        <v>8082</v>
      </c>
      <c r="O56" s="21" t="s">
        <v>123</v>
      </c>
      <c r="P56" s="21" t="s">
        <v>171</v>
      </c>
      <c r="Q56" s="21">
        <v>400</v>
      </c>
      <c r="R56" s="21" t="s">
        <v>50</v>
      </c>
      <c r="S56" s="21" t="s">
        <v>159</v>
      </c>
      <c r="T56" s="21" t="s">
        <v>54</v>
      </c>
      <c r="U56" s="21">
        <v>5</v>
      </c>
      <c r="V56" s="21">
        <v>5</v>
      </c>
      <c r="W56" s="21"/>
      <c r="X56" s="21" t="s">
        <v>361</v>
      </c>
      <c r="Y56" s="32" t="str">
        <f t="shared" si="0"/>
        <v>新增水源，水陂一座，水池一座，管道400米</v>
      </c>
      <c r="Z56" s="25">
        <v>26</v>
      </c>
      <c r="AA56" s="25">
        <v>72</v>
      </c>
      <c r="AB56" s="32" t="s">
        <v>127</v>
      </c>
      <c r="AC56" s="21" t="s">
        <v>55</v>
      </c>
      <c r="AD56" s="21" t="s">
        <v>336</v>
      </c>
      <c r="AE56" s="21" t="s">
        <v>358</v>
      </c>
      <c r="AF56" s="31">
        <v>4.524879</v>
      </c>
      <c r="AG56" s="33"/>
    </row>
    <row r="57" s="14" customFormat="1" ht="139.2" spans="1:33">
      <c r="A57" s="20">
        <f>SUBTOTAL(103,$B$6:$B57)*1</f>
        <v>52</v>
      </c>
      <c r="B57" s="20" t="s">
        <v>114</v>
      </c>
      <c r="C57" s="21" t="s">
        <v>362</v>
      </c>
      <c r="D57" s="21" t="s">
        <v>116</v>
      </c>
      <c r="E57" s="21" t="s">
        <v>117</v>
      </c>
      <c r="F57" s="21" t="s">
        <v>118</v>
      </c>
      <c r="G57" s="21" t="s">
        <v>327</v>
      </c>
      <c r="H57" s="21" t="s">
        <v>363</v>
      </c>
      <c r="I57" s="21"/>
      <c r="J57" s="21" t="s">
        <v>364</v>
      </c>
      <c r="K57" s="21" t="s">
        <v>121</v>
      </c>
      <c r="L57" s="21" t="s">
        <v>69</v>
      </c>
      <c r="M57" s="21" t="s">
        <v>122</v>
      </c>
      <c r="N57" s="21">
        <v>3312</v>
      </c>
      <c r="O57" s="21" t="s">
        <v>123</v>
      </c>
      <c r="P57" s="21" t="s">
        <v>194</v>
      </c>
      <c r="Q57" s="21">
        <v>664.35</v>
      </c>
      <c r="R57" s="21" t="s">
        <v>27</v>
      </c>
      <c r="S57" s="21" t="s">
        <v>146</v>
      </c>
      <c r="T57" s="21" t="s">
        <v>43</v>
      </c>
      <c r="U57" s="21">
        <v>13</v>
      </c>
      <c r="V57" s="21">
        <v>13</v>
      </c>
      <c r="W57" s="21"/>
      <c r="X57" s="21" t="s">
        <v>365</v>
      </c>
      <c r="Y57" s="32" t="str">
        <f t="shared" si="0"/>
        <v>富城村农田开荒复垦116.25亩、林珠村农田开荒复垦189.59亩、板坑村农田开荒复垦190.830亩、余屋洞村农田开荒复垦167.68亩</v>
      </c>
      <c r="Z57" s="25">
        <v>260</v>
      </c>
      <c r="AA57" s="25">
        <v>724</v>
      </c>
      <c r="AB57" s="32" t="s">
        <v>127</v>
      </c>
      <c r="AC57" s="21" t="s">
        <v>29</v>
      </c>
      <c r="AD57" s="21" t="s">
        <v>336</v>
      </c>
      <c r="AE57" s="21" t="s">
        <v>366</v>
      </c>
      <c r="AF57" s="31">
        <v>13</v>
      </c>
      <c r="AG57" s="33"/>
    </row>
    <row r="58" s="14" customFormat="1" ht="69.6" spans="1:33">
      <c r="A58" s="20">
        <f>SUBTOTAL(103,$B$6:$B58)*1</f>
        <v>53</v>
      </c>
      <c r="B58" s="20" t="s">
        <v>114</v>
      </c>
      <c r="C58" s="21" t="s">
        <v>367</v>
      </c>
      <c r="D58" s="21" t="s">
        <v>116</v>
      </c>
      <c r="E58" s="21" t="s">
        <v>117</v>
      </c>
      <c r="F58" s="21" t="s">
        <v>118</v>
      </c>
      <c r="G58" s="21" t="s">
        <v>327</v>
      </c>
      <c r="H58" s="21" t="s">
        <v>368</v>
      </c>
      <c r="I58" s="21"/>
      <c r="J58" s="21" t="s">
        <v>369</v>
      </c>
      <c r="K58" s="21" t="s">
        <v>131</v>
      </c>
      <c r="L58" s="21" t="s">
        <v>63</v>
      </c>
      <c r="M58" s="21" t="s">
        <v>122</v>
      </c>
      <c r="N58" s="21">
        <v>8082</v>
      </c>
      <c r="O58" s="21" t="s">
        <v>123</v>
      </c>
      <c r="P58" s="21" t="s">
        <v>292</v>
      </c>
      <c r="Q58" s="21">
        <v>2350</v>
      </c>
      <c r="R58" s="21" t="s">
        <v>44</v>
      </c>
      <c r="S58" s="21" t="s">
        <v>187</v>
      </c>
      <c r="T58" s="21" t="s">
        <v>45</v>
      </c>
      <c r="U58" s="21">
        <v>6</v>
      </c>
      <c r="V58" s="21">
        <v>6</v>
      </c>
      <c r="W58" s="21"/>
      <c r="X58" s="21" t="s">
        <v>370</v>
      </c>
      <c r="Y58" s="32" t="str">
        <f t="shared" si="0"/>
        <v>脱贫及三类人员住房修缮约2000平方米、屋面防水约350平方米、门窗加固约7户。</v>
      </c>
      <c r="Z58" s="25">
        <v>7</v>
      </c>
      <c r="AA58" s="25">
        <v>28</v>
      </c>
      <c r="AB58" s="32" t="s">
        <v>127</v>
      </c>
      <c r="AC58" s="21" t="s">
        <v>46</v>
      </c>
      <c r="AD58" s="21" t="s">
        <v>336</v>
      </c>
      <c r="AE58" s="21" t="s">
        <v>371</v>
      </c>
      <c r="AF58" s="31">
        <v>5.907882</v>
      </c>
      <c r="AG58" s="33"/>
    </row>
    <row r="59" s="14" customFormat="1" ht="104.4" spans="1:33">
      <c r="A59" s="20">
        <f>SUBTOTAL(103,$B$6:$B59)*1</f>
        <v>54</v>
      </c>
      <c r="B59" s="20" t="s">
        <v>114</v>
      </c>
      <c r="C59" s="21" t="s">
        <v>326</v>
      </c>
      <c r="D59" s="21" t="s">
        <v>116</v>
      </c>
      <c r="E59" s="21" t="s">
        <v>117</v>
      </c>
      <c r="F59" s="21" t="s">
        <v>118</v>
      </c>
      <c r="G59" s="21" t="s">
        <v>327</v>
      </c>
      <c r="H59" s="21" t="s">
        <v>372</v>
      </c>
      <c r="I59" s="21" t="s">
        <v>164</v>
      </c>
      <c r="J59" s="21" t="s">
        <v>373</v>
      </c>
      <c r="K59" s="21" t="s">
        <v>131</v>
      </c>
      <c r="L59" s="21" t="s">
        <v>63</v>
      </c>
      <c r="M59" s="21" t="s">
        <v>122</v>
      </c>
      <c r="N59" s="21">
        <v>8082</v>
      </c>
      <c r="O59" s="21" t="s">
        <v>123</v>
      </c>
      <c r="P59" s="21" t="s">
        <v>166</v>
      </c>
      <c r="Q59" s="21">
        <v>9</v>
      </c>
      <c r="R59" s="21" t="s">
        <v>27</v>
      </c>
      <c r="S59" s="21" t="s">
        <v>155</v>
      </c>
      <c r="T59" s="21" t="s">
        <v>36</v>
      </c>
      <c r="U59" s="21">
        <v>50</v>
      </c>
      <c r="V59" s="21">
        <v>50</v>
      </c>
      <c r="W59" s="21"/>
      <c r="X59" s="21" t="s">
        <v>374</v>
      </c>
      <c r="Y59" s="32" t="str">
        <f t="shared" si="0"/>
        <v>购置插秧机4台、翻耕机3台、收割机2台及配套设施</v>
      </c>
      <c r="Z59" s="25">
        <v>256</v>
      </c>
      <c r="AA59" s="25">
        <v>912</v>
      </c>
      <c r="AB59" s="32" t="s">
        <v>127</v>
      </c>
      <c r="AC59" s="21" t="s">
        <v>29</v>
      </c>
      <c r="AD59" s="21" t="s">
        <v>375</v>
      </c>
      <c r="AE59" s="21" t="str">
        <f>H59&amp;"民委员会"</f>
        <v>桂坑村民委员会</v>
      </c>
      <c r="AF59" s="31">
        <v>49.995</v>
      </c>
      <c r="AG59" s="33"/>
    </row>
    <row r="60" s="14" customFormat="1" ht="69.6" spans="1:33">
      <c r="A60" s="20">
        <f>SUBTOTAL(103,$B$6:$B60)*1</f>
        <v>55</v>
      </c>
      <c r="B60" s="20" t="s">
        <v>114</v>
      </c>
      <c r="C60" s="21" t="s">
        <v>376</v>
      </c>
      <c r="D60" s="21" t="s">
        <v>116</v>
      </c>
      <c r="E60" s="21" t="s">
        <v>117</v>
      </c>
      <c r="F60" s="21" t="s">
        <v>118</v>
      </c>
      <c r="G60" s="21" t="s">
        <v>327</v>
      </c>
      <c r="H60" s="21" t="s">
        <v>372</v>
      </c>
      <c r="I60" s="21" t="s">
        <v>164</v>
      </c>
      <c r="J60" s="21" t="s">
        <v>377</v>
      </c>
      <c r="K60" s="21" t="s">
        <v>131</v>
      </c>
      <c r="L60" s="21" t="s">
        <v>63</v>
      </c>
      <c r="M60" s="21" t="s">
        <v>122</v>
      </c>
      <c r="N60" s="21">
        <v>8082</v>
      </c>
      <c r="O60" s="21" t="s">
        <v>123</v>
      </c>
      <c r="P60" s="21" t="s">
        <v>292</v>
      </c>
      <c r="Q60" s="21">
        <v>2600</v>
      </c>
      <c r="R60" s="21" t="s">
        <v>50</v>
      </c>
      <c r="S60" s="21" t="s">
        <v>169</v>
      </c>
      <c r="T60" s="21" t="s">
        <v>51</v>
      </c>
      <c r="U60" s="21">
        <v>35</v>
      </c>
      <c r="V60" s="21">
        <v>35</v>
      </c>
      <c r="W60" s="21"/>
      <c r="X60" s="21" t="s">
        <v>378</v>
      </c>
      <c r="Y60" s="32" t="str">
        <f t="shared" si="0"/>
        <v>混凝土挡土墙约25米，砖砌挡土墙约50米，路面修复约2350平方米、地面硬化约50平方米。</v>
      </c>
      <c r="Z60" s="25">
        <v>57</v>
      </c>
      <c r="AA60" s="25">
        <v>228</v>
      </c>
      <c r="AB60" s="32" t="s">
        <v>127</v>
      </c>
      <c r="AC60" s="21" t="s">
        <v>29</v>
      </c>
      <c r="AD60" s="21" t="str">
        <f>H60&amp;"民委员会"</f>
        <v>桂坑村民委员会</v>
      </c>
      <c r="AE60" s="21" t="str">
        <f>H60&amp;"民委员会"</f>
        <v>桂坑村民委员会</v>
      </c>
      <c r="AF60" s="31">
        <v>34.990215</v>
      </c>
      <c r="AG60" s="33"/>
    </row>
    <row r="61" s="14" customFormat="1" ht="69.6" spans="1:33">
      <c r="A61" s="20">
        <f>SUBTOTAL(103,$B$6:$B61)*1</f>
        <v>56</v>
      </c>
      <c r="B61" s="20" t="s">
        <v>114</v>
      </c>
      <c r="C61" s="21" t="s">
        <v>379</v>
      </c>
      <c r="D61" s="21" t="s">
        <v>116</v>
      </c>
      <c r="E61" s="21" t="s">
        <v>117</v>
      </c>
      <c r="F61" s="21" t="s">
        <v>118</v>
      </c>
      <c r="G61" s="21" t="s">
        <v>327</v>
      </c>
      <c r="H61" s="21" t="s">
        <v>372</v>
      </c>
      <c r="I61" s="21" t="s">
        <v>164</v>
      </c>
      <c r="J61" s="21" t="s">
        <v>380</v>
      </c>
      <c r="K61" s="21" t="s">
        <v>131</v>
      </c>
      <c r="L61" s="21" t="s">
        <v>63</v>
      </c>
      <c r="M61" s="21" t="s">
        <v>122</v>
      </c>
      <c r="N61" s="21">
        <v>8082</v>
      </c>
      <c r="O61" s="21" t="s">
        <v>123</v>
      </c>
      <c r="P61" s="21" t="s">
        <v>292</v>
      </c>
      <c r="Q61" s="21">
        <v>1350</v>
      </c>
      <c r="R61" s="21" t="s">
        <v>50</v>
      </c>
      <c r="S61" s="21" t="s">
        <v>169</v>
      </c>
      <c r="T61" s="21" t="s">
        <v>51</v>
      </c>
      <c r="U61" s="21">
        <v>20</v>
      </c>
      <c r="V61" s="21">
        <v>20</v>
      </c>
      <c r="W61" s="21"/>
      <c r="X61" s="21" t="s">
        <v>378</v>
      </c>
      <c r="Y61" s="32" t="str">
        <f t="shared" si="0"/>
        <v>拆除破损路面约1350平方米，18公分地面硬化约1350平方米，砖砌排水沟约30米。</v>
      </c>
      <c r="Z61" s="25">
        <v>57</v>
      </c>
      <c r="AA61" s="25">
        <v>228</v>
      </c>
      <c r="AB61" s="32" t="s">
        <v>127</v>
      </c>
      <c r="AC61" s="21" t="s">
        <v>29</v>
      </c>
      <c r="AD61" s="21" t="s">
        <v>381</v>
      </c>
      <c r="AE61" s="21" t="s">
        <v>381</v>
      </c>
      <c r="AF61" s="31">
        <v>19.952452</v>
      </c>
      <c r="AG61" s="33"/>
    </row>
    <row r="62" s="14" customFormat="1" ht="139.2" spans="1:33">
      <c r="A62" s="20">
        <f>SUBTOTAL(103,$B$6:$B62)*1</f>
        <v>57</v>
      </c>
      <c r="B62" s="20" t="s">
        <v>114</v>
      </c>
      <c r="C62" s="21" t="s">
        <v>382</v>
      </c>
      <c r="D62" s="21" t="s">
        <v>116</v>
      </c>
      <c r="E62" s="21" t="s">
        <v>117</v>
      </c>
      <c r="F62" s="21" t="s">
        <v>118</v>
      </c>
      <c r="G62" s="21" t="s">
        <v>327</v>
      </c>
      <c r="H62" s="21" t="s">
        <v>383</v>
      </c>
      <c r="I62" s="21"/>
      <c r="J62" s="21" t="s">
        <v>384</v>
      </c>
      <c r="K62" s="21" t="s">
        <v>121</v>
      </c>
      <c r="L62" s="21" t="s">
        <v>69</v>
      </c>
      <c r="M62" s="21" t="s">
        <v>122</v>
      </c>
      <c r="N62" s="21">
        <v>3312</v>
      </c>
      <c r="O62" s="21" t="s">
        <v>123</v>
      </c>
      <c r="P62" s="21" t="s">
        <v>194</v>
      </c>
      <c r="Q62" s="21">
        <v>409.85</v>
      </c>
      <c r="R62" s="21" t="s">
        <v>27</v>
      </c>
      <c r="S62" s="21" t="s">
        <v>146</v>
      </c>
      <c r="T62" s="21" t="s">
        <v>43</v>
      </c>
      <c r="U62" s="21">
        <v>8.1</v>
      </c>
      <c r="V62" s="21">
        <v>8.1</v>
      </c>
      <c r="W62" s="21"/>
      <c r="X62" s="21" t="s">
        <v>385</v>
      </c>
      <c r="Y62" s="32" t="str">
        <f t="shared" si="0"/>
        <v>桂坑村农田开荒复垦47.15亩、 寨头村农田开荒复垦197.5亩、 岭下村农田开荒复垦81.2亩、  雷田村农田开荒复垦84亩</v>
      </c>
      <c r="Z62" s="25">
        <v>205</v>
      </c>
      <c r="AA62" s="25">
        <v>633</v>
      </c>
      <c r="AB62" s="32" t="s">
        <v>127</v>
      </c>
      <c r="AC62" s="21" t="s">
        <v>29</v>
      </c>
      <c r="AD62" s="21" t="s">
        <v>336</v>
      </c>
      <c r="AE62" s="21" t="s">
        <v>383</v>
      </c>
      <c r="AF62" s="31">
        <v>8.030282</v>
      </c>
      <c r="AG62" s="33"/>
    </row>
    <row r="63" s="14" customFormat="1" ht="104.4" spans="1:33">
      <c r="A63" s="20">
        <f>SUBTOTAL(103,$B$6:$B63)*1</f>
        <v>58</v>
      </c>
      <c r="B63" s="20" t="s">
        <v>114</v>
      </c>
      <c r="C63" s="21" t="s">
        <v>326</v>
      </c>
      <c r="D63" s="21" t="s">
        <v>116</v>
      </c>
      <c r="E63" s="21" t="s">
        <v>117</v>
      </c>
      <c r="F63" s="21" t="s">
        <v>118</v>
      </c>
      <c r="G63" s="21" t="s">
        <v>327</v>
      </c>
      <c r="H63" s="21" t="s">
        <v>386</v>
      </c>
      <c r="I63" s="21" t="s">
        <v>178</v>
      </c>
      <c r="J63" s="21" t="s">
        <v>387</v>
      </c>
      <c r="K63" s="21" t="s">
        <v>136</v>
      </c>
      <c r="L63" s="21" t="s">
        <v>25</v>
      </c>
      <c r="M63" s="21" t="s">
        <v>122</v>
      </c>
      <c r="N63" s="21">
        <v>8880</v>
      </c>
      <c r="O63" s="21" t="s">
        <v>123</v>
      </c>
      <c r="P63" s="21" t="s">
        <v>166</v>
      </c>
      <c r="Q63" s="21">
        <v>1</v>
      </c>
      <c r="R63" s="21" t="s">
        <v>27</v>
      </c>
      <c r="S63" s="21" t="s">
        <v>155</v>
      </c>
      <c r="T63" s="21" t="s">
        <v>36</v>
      </c>
      <c r="U63" s="21">
        <v>18</v>
      </c>
      <c r="V63" s="21">
        <v>18</v>
      </c>
      <c r="W63" s="21"/>
      <c r="X63" s="21" t="s">
        <v>388</v>
      </c>
      <c r="Y63" s="32" t="str">
        <f t="shared" si="0"/>
        <v>购置插秧机1台及配套设施</v>
      </c>
      <c r="Z63" s="25">
        <v>36</v>
      </c>
      <c r="AA63" s="25">
        <v>102</v>
      </c>
      <c r="AB63" s="32" t="s">
        <v>127</v>
      </c>
      <c r="AC63" s="21" t="s">
        <v>29</v>
      </c>
      <c r="AD63" s="21" t="s">
        <v>389</v>
      </c>
      <c r="AE63" s="21" t="s">
        <v>389</v>
      </c>
      <c r="AF63" s="31">
        <v>18</v>
      </c>
      <c r="AG63" s="33"/>
    </row>
    <row r="64" s="14" customFormat="1" ht="295.8" spans="1:33">
      <c r="A64" s="20">
        <f>SUBTOTAL(103,$B$6:$B64)*1</f>
        <v>59</v>
      </c>
      <c r="B64" s="20" t="s">
        <v>114</v>
      </c>
      <c r="C64" s="21" t="s">
        <v>390</v>
      </c>
      <c r="D64" s="21" t="s">
        <v>116</v>
      </c>
      <c r="E64" s="21" t="s">
        <v>117</v>
      </c>
      <c r="F64" s="21" t="s">
        <v>118</v>
      </c>
      <c r="G64" s="21" t="s">
        <v>327</v>
      </c>
      <c r="H64" s="21" t="s">
        <v>391</v>
      </c>
      <c r="I64" s="21"/>
      <c r="J64" s="21" t="s">
        <v>392</v>
      </c>
      <c r="K64" s="21" t="s">
        <v>136</v>
      </c>
      <c r="L64" s="21" t="s">
        <v>25</v>
      </c>
      <c r="M64" s="21" t="s">
        <v>122</v>
      </c>
      <c r="N64" s="21">
        <v>8880</v>
      </c>
      <c r="O64" s="21" t="s">
        <v>123</v>
      </c>
      <c r="P64" s="21" t="s">
        <v>292</v>
      </c>
      <c r="Q64" s="21">
        <v>3000</v>
      </c>
      <c r="R64" s="21" t="s">
        <v>27</v>
      </c>
      <c r="S64" s="21" t="s">
        <v>181</v>
      </c>
      <c r="T64" s="21" t="s">
        <v>34</v>
      </c>
      <c r="U64" s="21">
        <v>15</v>
      </c>
      <c r="V64" s="21">
        <v>15</v>
      </c>
      <c r="W64" s="21"/>
      <c r="X64" s="21" t="s">
        <v>393</v>
      </c>
      <c r="Y64" s="32" t="str">
        <f t="shared" si="0"/>
        <v>1、木门页2扇（规格0.8米*2米），2、砖砌盖板沟长50米，宽0.3米、高0.3米、厚0.12米（含预制盖板，盖板长50米，规格0.6米*0.4米），3、木板观察窗规格0.3*0.6米合计10块，4、彩钢板屋面规格4米*5.1米，5、镀锌水槽长26.1米，6、钢架树脂瓦屋面规格：①长13.5米*10.2米、②长18.4米*宽12.2米、③长18.1米*宽4.3米、④长8.7米*宽1.1米、⑤长8.7米*宽1.7米，7、PVC排水管直径DN75，长14.6米，8、更换金属门36扇，9、更换观察窗12扇，10、镀锌管直径DN160长5米，11、彩钢板墙，长（3.5+4.3）*2*高2.8米，12、40*60方管长52.1米，50*100方管5.4米，13、混凝土硬化：①长36米*宽2.55米*厚0.15米②长17米*宽5.55米*厚0.1米，14、混凝土涵管直径DN300长4米，混凝土涵管直径DN200长4米，15、镀锌管直接DN160长5米，16、50平方铝线590米，17、电动发电机组15KW数量3台，18、32A空开19个及其他电气配件等。</v>
      </c>
      <c r="Z64" s="25">
        <v>215</v>
      </c>
      <c r="AA64" s="25">
        <v>850</v>
      </c>
      <c r="AB64" s="32" t="s">
        <v>127</v>
      </c>
      <c r="AC64" s="21" t="s">
        <v>29</v>
      </c>
      <c r="AD64" s="21" t="s">
        <v>336</v>
      </c>
      <c r="AE64" s="21" t="s">
        <v>336</v>
      </c>
      <c r="AF64" s="31">
        <v>14.933483</v>
      </c>
      <c r="AG64" s="33"/>
    </row>
    <row r="65" s="14" customFormat="1" ht="104.4" spans="1:33">
      <c r="A65" s="20">
        <f>SUBTOTAL(103,$B$6:$B65)*1</f>
        <v>60</v>
      </c>
      <c r="B65" s="20" t="s">
        <v>114</v>
      </c>
      <c r="C65" s="21" t="s">
        <v>326</v>
      </c>
      <c r="D65" s="21" t="s">
        <v>116</v>
      </c>
      <c r="E65" s="21" t="s">
        <v>117</v>
      </c>
      <c r="F65" s="21" t="s">
        <v>118</v>
      </c>
      <c r="G65" s="21" t="s">
        <v>327</v>
      </c>
      <c r="H65" s="21" t="s">
        <v>394</v>
      </c>
      <c r="I65" s="21" t="s">
        <v>164</v>
      </c>
      <c r="J65" s="21" t="s">
        <v>395</v>
      </c>
      <c r="K65" s="21" t="s">
        <v>131</v>
      </c>
      <c r="L65" s="21" t="s">
        <v>63</v>
      </c>
      <c r="M65" s="21" t="s">
        <v>122</v>
      </c>
      <c r="N65" s="21">
        <v>8082</v>
      </c>
      <c r="O65" s="21" t="s">
        <v>123</v>
      </c>
      <c r="P65" s="21" t="s">
        <v>166</v>
      </c>
      <c r="Q65" s="21">
        <v>9</v>
      </c>
      <c r="R65" s="21" t="s">
        <v>27</v>
      </c>
      <c r="S65" s="21" t="s">
        <v>155</v>
      </c>
      <c r="T65" s="21" t="s">
        <v>36</v>
      </c>
      <c r="U65" s="21">
        <v>50</v>
      </c>
      <c r="V65" s="21">
        <v>50</v>
      </c>
      <c r="W65" s="21"/>
      <c r="X65" s="21" t="s">
        <v>396</v>
      </c>
      <c r="Y65" s="32" t="str">
        <f t="shared" si="0"/>
        <v>购置插秧机4台、翻耕机3台、收割机1台、起垄机一套及配套设施</v>
      </c>
      <c r="Z65" s="25">
        <v>245</v>
      </c>
      <c r="AA65" s="25">
        <v>890</v>
      </c>
      <c r="AB65" s="32" t="s">
        <v>127</v>
      </c>
      <c r="AC65" s="21" t="s">
        <v>29</v>
      </c>
      <c r="AD65" s="21" t="s">
        <v>375</v>
      </c>
      <c r="AE65" s="21" t="s">
        <v>375</v>
      </c>
      <c r="AF65" s="31">
        <v>49.9978</v>
      </c>
      <c r="AG65" s="33"/>
    </row>
    <row r="66" s="14" customFormat="1" ht="69.6" spans="1:33">
      <c r="A66" s="20">
        <f>SUBTOTAL(103,$B$6:$B66)*1</f>
        <v>61</v>
      </c>
      <c r="B66" s="20" t="s">
        <v>114</v>
      </c>
      <c r="C66" s="21" t="s">
        <v>276</v>
      </c>
      <c r="D66" s="21" t="s">
        <v>141</v>
      </c>
      <c r="E66" s="21" t="s">
        <v>117</v>
      </c>
      <c r="F66" s="21" t="s">
        <v>118</v>
      </c>
      <c r="G66" s="21" t="s">
        <v>327</v>
      </c>
      <c r="H66" s="21" t="s">
        <v>394</v>
      </c>
      <c r="I66" s="21" t="s">
        <v>164</v>
      </c>
      <c r="J66" s="21" t="s">
        <v>397</v>
      </c>
      <c r="K66" s="21" t="s">
        <v>131</v>
      </c>
      <c r="L66" s="21" t="s">
        <v>63</v>
      </c>
      <c r="M66" s="21" t="s">
        <v>122</v>
      </c>
      <c r="N66" s="21">
        <v>8082</v>
      </c>
      <c r="O66" s="21" t="s">
        <v>123</v>
      </c>
      <c r="P66" s="21" t="s">
        <v>398</v>
      </c>
      <c r="Q66" s="21">
        <v>500</v>
      </c>
      <c r="R66" s="21" t="s">
        <v>50</v>
      </c>
      <c r="S66" s="21" t="s">
        <v>169</v>
      </c>
      <c r="T66" s="21" t="s">
        <v>51</v>
      </c>
      <c r="U66" s="21">
        <v>45</v>
      </c>
      <c r="V66" s="21">
        <v>45</v>
      </c>
      <c r="W66" s="21"/>
      <c r="X66" s="21" t="s">
        <v>399</v>
      </c>
      <c r="Y66" s="32" t="str">
        <f t="shared" si="0"/>
        <v>挡土墙500m³，路面硬化约600平方、土地平整约1000平方、沟渠硬化约800米、排水沟约600米等</v>
      </c>
      <c r="Z66" s="25">
        <v>65</v>
      </c>
      <c r="AA66" s="25">
        <v>165</v>
      </c>
      <c r="AB66" s="32" t="s">
        <v>127</v>
      </c>
      <c r="AC66" s="21" t="s">
        <v>29</v>
      </c>
      <c r="AD66" s="21" t="s">
        <v>375</v>
      </c>
      <c r="AE66" s="21" t="s">
        <v>375</v>
      </c>
      <c r="AF66" s="31">
        <v>44.953075</v>
      </c>
      <c r="AG66" s="33"/>
    </row>
    <row r="67" s="14" customFormat="1" ht="69.6" spans="1:33">
      <c r="A67" s="20">
        <f>SUBTOTAL(103,$B$6:$B67)*1</f>
        <v>62</v>
      </c>
      <c r="B67" s="20" t="s">
        <v>114</v>
      </c>
      <c r="C67" s="21" t="s">
        <v>400</v>
      </c>
      <c r="D67" s="21" t="s">
        <v>116</v>
      </c>
      <c r="E67" s="21" t="s">
        <v>117</v>
      </c>
      <c r="F67" s="21" t="s">
        <v>118</v>
      </c>
      <c r="G67" s="21" t="s">
        <v>327</v>
      </c>
      <c r="H67" s="21" t="s">
        <v>394</v>
      </c>
      <c r="I67" s="21" t="s">
        <v>164</v>
      </c>
      <c r="J67" s="21" t="s">
        <v>401</v>
      </c>
      <c r="K67" s="21" t="s">
        <v>131</v>
      </c>
      <c r="L67" s="21" t="s">
        <v>62</v>
      </c>
      <c r="M67" s="21" t="s">
        <v>122</v>
      </c>
      <c r="N67" s="21">
        <v>359</v>
      </c>
      <c r="O67" s="21" t="s">
        <v>123</v>
      </c>
      <c r="P67" s="21" t="s">
        <v>201</v>
      </c>
      <c r="Q67" s="21">
        <v>1</v>
      </c>
      <c r="R67" s="21" t="s">
        <v>50</v>
      </c>
      <c r="S67" s="21" t="s">
        <v>159</v>
      </c>
      <c r="T67" s="21" t="s">
        <v>54</v>
      </c>
      <c r="U67" s="21">
        <v>5</v>
      </c>
      <c r="V67" s="21">
        <v>5</v>
      </c>
      <c r="W67" s="21"/>
      <c r="X67" s="21" t="s">
        <v>402</v>
      </c>
      <c r="Y67" s="32" t="str">
        <f t="shared" si="0"/>
        <v>新增水源集水井一座，管道500米</v>
      </c>
      <c r="Z67" s="25">
        <v>26</v>
      </c>
      <c r="AA67" s="25">
        <v>80</v>
      </c>
      <c r="AB67" s="32" t="s">
        <v>127</v>
      </c>
      <c r="AC67" s="21" t="s">
        <v>55</v>
      </c>
      <c r="AD67" s="21" t="s">
        <v>336</v>
      </c>
      <c r="AE67" s="21" t="s">
        <v>375</v>
      </c>
      <c r="AF67" s="31">
        <v>4.992714</v>
      </c>
      <c r="AG67" s="33"/>
    </row>
    <row r="68" s="14" customFormat="1" ht="69.6" spans="1:33">
      <c r="A68" s="20">
        <f>SUBTOTAL(103,$B$6:$B68)*1</f>
        <v>63</v>
      </c>
      <c r="B68" s="20" t="s">
        <v>114</v>
      </c>
      <c r="C68" s="21" t="s">
        <v>403</v>
      </c>
      <c r="D68" s="21" t="s">
        <v>116</v>
      </c>
      <c r="E68" s="21" t="s">
        <v>117</v>
      </c>
      <c r="F68" s="21" t="s">
        <v>118</v>
      </c>
      <c r="G68" s="21" t="s">
        <v>327</v>
      </c>
      <c r="H68" s="21" t="s">
        <v>404</v>
      </c>
      <c r="I68" s="21" t="s">
        <v>178</v>
      </c>
      <c r="J68" s="21" t="s">
        <v>405</v>
      </c>
      <c r="K68" s="21" t="s">
        <v>136</v>
      </c>
      <c r="L68" s="21" t="s">
        <v>25</v>
      </c>
      <c r="M68" s="21" t="s">
        <v>122</v>
      </c>
      <c r="N68" s="21">
        <v>8880</v>
      </c>
      <c r="O68" s="21" t="s">
        <v>123</v>
      </c>
      <c r="P68" s="21" t="s">
        <v>171</v>
      </c>
      <c r="Q68" s="21">
        <v>1500</v>
      </c>
      <c r="R68" s="21" t="s">
        <v>50</v>
      </c>
      <c r="S68" s="21" t="s">
        <v>159</v>
      </c>
      <c r="T68" s="21" t="s">
        <v>54</v>
      </c>
      <c r="U68" s="21">
        <v>6</v>
      </c>
      <c r="V68" s="21">
        <v>6</v>
      </c>
      <c r="W68" s="21"/>
      <c r="X68" s="21" t="s">
        <v>406</v>
      </c>
      <c r="Y68" s="32" t="str">
        <f t="shared" si="0"/>
        <v>新建水陂一座，水池一座，管道1500米</v>
      </c>
      <c r="Z68" s="25">
        <v>31</v>
      </c>
      <c r="AA68" s="25">
        <v>95</v>
      </c>
      <c r="AB68" s="32" t="s">
        <v>127</v>
      </c>
      <c r="AC68" s="21" t="s">
        <v>55</v>
      </c>
      <c r="AD68" s="21" t="s">
        <v>336</v>
      </c>
      <c r="AE68" s="21" t="s">
        <v>407</v>
      </c>
      <c r="AF68" s="31">
        <v>5.998</v>
      </c>
      <c r="AG68" s="33"/>
    </row>
    <row r="69" s="14" customFormat="1" ht="69.6" spans="1:33">
      <c r="A69" s="20">
        <f>SUBTOTAL(103,$B$6:$B69)*1</f>
        <v>64</v>
      </c>
      <c r="B69" s="20" t="s">
        <v>114</v>
      </c>
      <c r="C69" s="21" t="s">
        <v>276</v>
      </c>
      <c r="D69" s="21" t="s">
        <v>116</v>
      </c>
      <c r="E69" s="21" t="s">
        <v>117</v>
      </c>
      <c r="F69" s="21" t="s">
        <v>118</v>
      </c>
      <c r="G69" s="21" t="s">
        <v>327</v>
      </c>
      <c r="H69" s="21" t="s">
        <v>408</v>
      </c>
      <c r="I69" s="21" t="s">
        <v>178</v>
      </c>
      <c r="J69" s="21" t="s">
        <v>409</v>
      </c>
      <c r="K69" s="22" t="s">
        <v>131</v>
      </c>
      <c r="L69" s="22" t="s">
        <v>63</v>
      </c>
      <c r="M69" s="22" t="s">
        <v>122</v>
      </c>
      <c r="N69" s="22">
        <v>8082</v>
      </c>
      <c r="O69" s="21" t="s">
        <v>123</v>
      </c>
      <c r="P69" s="21" t="s">
        <v>292</v>
      </c>
      <c r="Q69" s="21">
        <v>200</v>
      </c>
      <c r="R69" s="21" t="s">
        <v>50</v>
      </c>
      <c r="S69" s="21" t="s">
        <v>169</v>
      </c>
      <c r="T69" s="21" t="s">
        <v>51</v>
      </c>
      <c r="U69" s="21">
        <v>10</v>
      </c>
      <c r="V69" s="21">
        <v>10</v>
      </c>
      <c r="W69" s="21"/>
      <c r="X69" s="21" t="s">
        <v>410</v>
      </c>
      <c r="Y69" s="32" t="str">
        <f t="shared" si="0"/>
        <v>挡土墙约150立方米、门前屋后排水沟（30*30）约100米、公共卫生间一座、街檐硬化约200平方米等。</v>
      </c>
      <c r="Z69" s="25">
        <v>32</v>
      </c>
      <c r="AA69" s="25">
        <v>124</v>
      </c>
      <c r="AB69" s="32" t="s">
        <v>127</v>
      </c>
      <c r="AC69" s="21" t="s">
        <v>29</v>
      </c>
      <c r="AD69" s="21" t="s">
        <v>411</v>
      </c>
      <c r="AE69" s="21" t="s">
        <v>411</v>
      </c>
      <c r="AF69" s="31">
        <v>9.982253</v>
      </c>
      <c r="AG69" s="33"/>
    </row>
    <row r="70" s="14" customFormat="1" ht="69.6" spans="1:33">
      <c r="A70" s="20">
        <f>SUBTOTAL(103,$B$6:$B70)*1</f>
        <v>65</v>
      </c>
      <c r="B70" s="20" t="s">
        <v>114</v>
      </c>
      <c r="C70" s="21" t="s">
        <v>412</v>
      </c>
      <c r="D70" s="21" t="s">
        <v>116</v>
      </c>
      <c r="E70" s="21" t="s">
        <v>117</v>
      </c>
      <c r="F70" s="21" t="s">
        <v>118</v>
      </c>
      <c r="G70" s="21" t="s">
        <v>327</v>
      </c>
      <c r="H70" s="21" t="s">
        <v>408</v>
      </c>
      <c r="I70" s="21" t="s">
        <v>178</v>
      </c>
      <c r="J70" s="21" t="s">
        <v>413</v>
      </c>
      <c r="K70" s="21" t="s">
        <v>136</v>
      </c>
      <c r="L70" s="21" t="s">
        <v>25</v>
      </c>
      <c r="M70" s="21" t="s">
        <v>122</v>
      </c>
      <c r="N70" s="21">
        <v>8880</v>
      </c>
      <c r="O70" s="21" t="s">
        <v>123</v>
      </c>
      <c r="P70" s="21" t="s">
        <v>171</v>
      </c>
      <c r="Q70" s="21">
        <v>1000</v>
      </c>
      <c r="R70" s="21" t="s">
        <v>50</v>
      </c>
      <c r="S70" s="21" t="s">
        <v>159</v>
      </c>
      <c r="T70" s="21" t="s">
        <v>54</v>
      </c>
      <c r="U70" s="21">
        <v>10</v>
      </c>
      <c r="V70" s="21">
        <v>10</v>
      </c>
      <c r="W70" s="21"/>
      <c r="X70" s="21" t="s">
        <v>414</v>
      </c>
      <c r="Y70" s="32" t="str">
        <f t="shared" ref="Y70:Y102" si="1">J70</f>
        <v>新建水陂一座，引水管道1000米。</v>
      </c>
      <c r="Z70" s="25">
        <v>28</v>
      </c>
      <c r="AA70" s="25">
        <v>62</v>
      </c>
      <c r="AB70" s="32" t="s">
        <v>127</v>
      </c>
      <c r="AC70" s="21" t="s">
        <v>55</v>
      </c>
      <c r="AD70" s="21" t="s">
        <v>336</v>
      </c>
      <c r="AE70" s="21" t="s">
        <v>411</v>
      </c>
      <c r="AF70" s="31">
        <v>9.984282</v>
      </c>
      <c r="AG70" s="33"/>
    </row>
    <row r="71" s="14" customFormat="1" ht="69.6" spans="1:33">
      <c r="A71" s="20">
        <f>SUBTOTAL(103,$B$6:$B71)*1</f>
        <v>66</v>
      </c>
      <c r="B71" s="20" t="s">
        <v>114</v>
      </c>
      <c r="C71" s="21" t="s">
        <v>169</v>
      </c>
      <c r="D71" s="21" t="s">
        <v>116</v>
      </c>
      <c r="E71" s="21" t="s">
        <v>117</v>
      </c>
      <c r="F71" s="21" t="s">
        <v>118</v>
      </c>
      <c r="G71" s="21" t="s">
        <v>415</v>
      </c>
      <c r="H71" s="21" t="s">
        <v>416</v>
      </c>
      <c r="I71" s="21" t="s">
        <v>218</v>
      </c>
      <c r="J71" s="21" t="s">
        <v>417</v>
      </c>
      <c r="K71" s="21" t="s">
        <v>131</v>
      </c>
      <c r="L71" s="21" t="s">
        <v>63</v>
      </c>
      <c r="M71" s="21" t="s">
        <v>122</v>
      </c>
      <c r="N71" s="21">
        <v>8082</v>
      </c>
      <c r="O71" s="21" t="s">
        <v>123</v>
      </c>
      <c r="P71" s="21" t="s">
        <v>171</v>
      </c>
      <c r="Q71" s="21">
        <v>1045</v>
      </c>
      <c r="R71" s="21" t="s">
        <v>50</v>
      </c>
      <c r="S71" s="21" t="s">
        <v>169</v>
      </c>
      <c r="T71" s="21" t="s">
        <v>51</v>
      </c>
      <c r="U71" s="21">
        <v>40</v>
      </c>
      <c r="V71" s="21">
        <v>40</v>
      </c>
      <c r="W71" s="21"/>
      <c r="X71" s="21" t="s">
        <v>418</v>
      </c>
      <c r="Y71" s="32" t="str">
        <f t="shared" si="1"/>
        <v>拆除破损路面143平方，路面硬化239平方，地面663平方</v>
      </c>
      <c r="Z71" s="25">
        <v>50</v>
      </c>
      <c r="AA71" s="25">
        <v>208</v>
      </c>
      <c r="AB71" s="32" t="s">
        <v>127</v>
      </c>
      <c r="AC71" s="21" t="s">
        <v>29</v>
      </c>
      <c r="AD71" s="21" t="s">
        <v>419</v>
      </c>
      <c r="AE71" s="21" t="s">
        <v>419</v>
      </c>
      <c r="AF71" s="31">
        <v>40</v>
      </c>
      <c r="AG71" s="33"/>
    </row>
    <row r="72" s="14" customFormat="1" ht="87" spans="1:33">
      <c r="A72" s="20">
        <f>SUBTOTAL(103,$B$6:$B72)*1</f>
        <v>67</v>
      </c>
      <c r="B72" s="20" t="s">
        <v>114</v>
      </c>
      <c r="C72" s="21" t="s">
        <v>204</v>
      </c>
      <c r="D72" s="21" t="s">
        <v>116</v>
      </c>
      <c r="E72" s="21" t="s">
        <v>117</v>
      </c>
      <c r="F72" s="21" t="s">
        <v>118</v>
      </c>
      <c r="G72" s="21" t="s">
        <v>415</v>
      </c>
      <c r="H72" s="21" t="s">
        <v>185</v>
      </c>
      <c r="I72" s="21"/>
      <c r="J72" s="21" t="s">
        <v>420</v>
      </c>
      <c r="K72" s="21" t="s">
        <v>131</v>
      </c>
      <c r="L72" s="21" t="s">
        <v>73</v>
      </c>
      <c r="M72" s="21" t="s">
        <v>122</v>
      </c>
      <c r="N72" s="21">
        <v>823</v>
      </c>
      <c r="O72" s="21" t="s">
        <v>123</v>
      </c>
      <c r="P72" s="21" t="s">
        <v>201</v>
      </c>
      <c r="Q72" s="21">
        <v>10</v>
      </c>
      <c r="R72" s="21" t="s">
        <v>27</v>
      </c>
      <c r="S72" s="21" t="s">
        <v>181</v>
      </c>
      <c r="T72" s="21" t="s">
        <v>34</v>
      </c>
      <c r="U72" s="21">
        <v>30</v>
      </c>
      <c r="V72" s="21">
        <v>30</v>
      </c>
      <c r="W72" s="21"/>
      <c r="X72" s="21" t="s">
        <v>421</v>
      </c>
      <c r="Y72" s="32" t="str">
        <f t="shared" si="1"/>
        <v>新建烤房3座、维修烤房8座，含换挂烟梁8座、 地板160平方、工作棚250平方、水渠80米30*30等。</v>
      </c>
      <c r="Z72" s="25">
        <v>72</v>
      </c>
      <c r="AA72" s="25">
        <v>288</v>
      </c>
      <c r="AB72" s="32" t="s">
        <v>127</v>
      </c>
      <c r="AC72" s="21" t="s">
        <v>29</v>
      </c>
      <c r="AD72" s="21" t="s">
        <v>422</v>
      </c>
      <c r="AE72" s="21" t="s">
        <v>422</v>
      </c>
      <c r="AF72" s="31">
        <v>0</v>
      </c>
      <c r="AG72" s="33"/>
    </row>
    <row r="73" s="14" customFormat="1" ht="87" spans="1:33">
      <c r="A73" s="20">
        <f>SUBTOTAL(103,$B$6:$B73)*1</f>
        <v>68</v>
      </c>
      <c r="B73" s="20" t="s">
        <v>114</v>
      </c>
      <c r="C73" s="21" t="s">
        <v>326</v>
      </c>
      <c r="D73" s="21" t="s">
        <v>116</v>
      </c>
      <c r="E73" s="21" t="s">
        <v>117</v>
      </c>
      <c r="F73" s="21" t="s">
        <v>118</v>
      </c>
      <c r="G73" s="21" t="s">
        <v>415</v>
      </c>
      <c r="H73" s="21" t="s">
        <v>423</v>
      </c>
      <c r="I73" s="21" t="s">
        <v>164</v>
      </c>
      <c r="J73" s="21" t="s">
        <v>424</v>
      </c>
      <c r="K73" s="21" t="s">
        <v>131</v>
      </c>
      <c r="L73" s="21" t="s">
        <v>63</v>
      </c>
      <c r="M73" s="21" t="s">
        <v>122</v>
      </c>
      <c r="N73" s="21">
        <v>8082</v>
      </c>
      <c r="O73" s="21" t="s">
        <v>123</v>
      </c>
      <c r="P73" s="21" t="s">
        <v>166</v>
      </c>
      <c r="Q73" s="21">
        <v>11</v>
      </c>
      <c r="R73" s="21" t="s">
        <v>27</v>
      </c>
      <c r="S73" s="21" t="s">
        <v>155</v>
      </c>
      <c r="T73" s="21" t="s">
        <v>36</v>
      </c>
      <c r="U73" s="21">
        <v>49.8</v>
      </c>
      <c r="V73" s="21">
        <v>49.8</v>
      </c>
      <c r="W73" s="21"/>
      <c r="X73" s="21" t="s">
        <v>425</v>
      </c>
      <c r="Y73" s="32" t="str">
        <f t="shared" si="1"/>
        <v>插秧机6台，翻耕机5台</v>
      </c>
      <c r="Z73" s="25">
        <v>312</v>
      </c>
      <c r="AA73" s="25">
        <v>1248</v>
      </c>
      <c r="AB73" s="32" t="s">
        <v>127</v>
      </c>
      <c r="AC73" s="21" t="s">
        <v>29</v>
      </c>
      <c r="AD73" s="21" t="s">
        <v>426</v>
      </c>
      <c r="AE73" s="21" t="s">
        <v>426</v>
      </c>
      <c r="AF73" s="31">
        <v>49.8</v>
      </c>
      <c r="AG73" s="33"/>
    </row>
    <row r="74" s="14" customFormat="1" ht="87" spans="1:33">
      <c r="A74" s="20">
        <f>SUBTOTAL(103,$B$6:$B74)*1</f>
        <v>69</v>
      </c>
      <c r="B74" s="20" t="s">
        <v>114</v>
      </c>
      <c r="C74" s="21" t="s">
        <v>427</v>
      </c>
      <c r="D74" s="21" t="s">
        <v>116</v>
      </c>
      <c r="E74" s="21" t="s">
        <v>117</v>
      </c>
      <c r="F74" s="21" t="s">
        <v>118</v>
      </c>
      <c r="G74" s="21" t="s">
        <v>415</v>
      </c>
      <c r="H74" s="21" t="s">
        <v>423</v>
      </c>
      <c r="I74" s="21" t="s">
        <v>164</v>
      </c>
      <c r="J74" s="21" t="s">
        <v>428</v>
      </c>
      <c r="K74" s="21" t="s">
        <v>131</v>
      </c>
      <c r="L74" s="21" t="s">
        <v>63</v>
      </c>
      <c r="M74" s="21" t="s">
        <v>122</v>
      </c>
      <c r="N74" s="21">
        <v>8082</v>
      </c>
      <c r="O74" s="21" t="s">
        <v>123</v>
      </c>
      <c r="P74" s="21" t="s">
        <v>292</v>
      </c>
      <c r="Q74" s="21">
        <v>300</v>
      </c>
      <c r="R74" s="21" t="s">
        <v>27</v>
      </c>
      <c r="S74" s="21" t="s">
        <v>146</v>
      </c>
      <c r="T74" s="21" t="s">
        <v>41</v>
      </c>
      <c r="U74" s="21">
        <v>5</v>
      </c>
      <c r="V74" s="21">
        <v>5</v>
      </c>
      <c r="W74" s="21"/>
      <c r="X74" s="21" t="s">
        <v>429</v>
      </c>
      <c r="Y74" s="32" t="str">
        <f t="shared" si="1"/>
        <v>完善牛厂配套基础设施养殖300㎡，含砖砌围墙、棚顶等</v>
      </c>
      <c r="Z74" s="25">
        <v>5</v>
      </c>
      <c r="AA74" s="25">
        <v>27</v>
      </c>
      <c r="AB74" s="32" t="s">
        <v>127</v>
      </c>
      <c r="AC74" s="21" t="s">
        <v>29</v>
      </c>
      <c r="AD74" s="21" t="s">
        <v>426</v>
      </c>
      <c r="AE74" s="21" t="s">
        <v>426</v>
      </c>
      <c r="AF74" s="31">
        <v>4.998935</v>
      </c>
      <c r="AG74" s="33"/>
    </row>
    <row r="75" s="14" customFormat="1" ht="69.6" spans="1:33">
      <c r="A75" s="20">
        <f>SUBTOTAL(103,$B$6:$B75)*1</f>
        <v>70</v>
      </c>
      <c r="B75" s="20" t="s">
        <v>114</v>
      </c>
      <c r="C75" s="21" t="s">
        <v>430</v>
      </c>
      <c r="D75" s="21" t="s">
        <v>141</v>
      </c>
      <c r="E75" s="21" t="s">
        <v>117</v>
      </c>
      <c r="F75" s="21" t="s">
        <v>118</v>
      </c>
      <c r="G75" s="21" t="s">
        <v>415</v>
      </c>
      <c r="H75" s="21" t="s">
        <v>423</v>
      </c>
      <c r="I75" s="21" t="s">
        <v>164</v>
      </c>
      <c r="J75" s="21" t="s">
        <v>431</v>
      </c>
      <c r="K75" s="21" t="s">
        <v>131</v>
      </c>
      <c r="L75" s="21" t="s">
        <v>62</v>
      </c>
      <c r="M75" s="21" t="s">
        <v>122</v>
      </c>
      <c r="N75" s="21">
        <v>359</v>
      </c>
      <c r="O75" s="21" t="s">
        <v>123</v>
      </c>
      <c r="P75" s="21" t="s">
        <v>171</v>
      </c>
      <c r="Q75" s="21">
        <v>3200</v>
      </c>
      <c r="R75" s="21" t="s">
        <v>50</v>
      </c>
      <c r="S75" s="21" t="s">
        <v>159</v>
      </c>
      <c r="T75" s="21" t="s">
        <v>54</v>
      </c>
      <c r="U75" s="21">
        <v>29</v>
      </c>
      <c r="V75" s="21">
        <v>29</v>
      </c>
      <c r="W75" s="21"/>
      <c r="X75" s="21" t="s">
        <v>432</v>
      </c>
      <c r="Y75" s="32" t="str">
        <f t="shared" si="1"/>
        <v>新建拦水陂一座、管道3200米</v>
      </c>
      <c r="Z75" s="25">
        <v>98</v>
      </c>
      <c r="AA75" s="25">
        <v>432</v>
      </c>
      <c r="AB75" s="32" t="s">
        <v>127</v>
      </c>
      <c r="AC75" s="21" t="s">
        <v>55</v>
      </c>
      <c r="AD75" s="21" t="s">
        <v>422</v>
      </c>
      <c r="AE75" s="21" t="s">
        <v>433</v>
      </c>
      <c r="AF75" s="31">
        <v>29</v>
      </c>
      <c r="AG75" s="33"/>
    </row>
    <row r="76" s="14" customFormat="1" ht="69.6" spans="1:33">
      <c r="A76" s="20">
        <f>SUBTOTAL(103,$B$6:$B76)*1</f>
        <v>71</v>
      </c>
      <c r="B76" s="20" t="s">
        <v>114</v>
      </c>
      <c r="C76" s="21" t="s">
        <v>434</v>
      </c>
      <c r="D76" s="21" t="s">
        <v>116</v>
      </c>
      <c r="E76" s="21" t="s">
        <v>117</v>
      </c>
      <c r="F76" s="21" t="s">
        <v>118</v>
      </c>
      <c r="G76" s="21" t="s">
        <v>415</v>
      </c>
      <c r="H76" s="21" t="s">
        <v>435</v>
      </c>
      <c r="I76" s="21" t="s">
        <v>178</v>
      </c>
      <c r="J76" s="21" t="s">
        <v>436</v>
      </c>
      <c r="K76" s="21" t="s">
        <v>136</v>
      </c>
      <c r="L76" s="21" t="s">
        <v>25</v>
      </c>
      <c r="M76" s="21" t="s">
        <v>122</v>
      </c>
      <c r="N76" s="21">
        <v>8880</v>
      </c>
      <c r="O76" s="21" t="s">
        <v>123</v>
      </c>
      <c r="P76" s="21" t="s">
        <v>292</v>
      </c>
      <c r="Q76" s="21">
        <v>350</v>
      </c>
      <c r="R76" s="21" t="s">
        <v>50</v>
      </c>
      <c r="S76" s="21" t="s">
        <v>169</v>
      </c>
      <c r="T76" s="21" t="s">
        <v>51</v>
      </c>
      <c r="U76" s="21">
        <v>8</v>
      </c>
      <c r="V76" s="21">
        <v>8</v>
      </c>
      <c r="W76" s="21"/>
      <c r="X76" s="21" t="s">
        <v>437</v>
      </c>
      <c r="Y76" s="32" t="str">
        <f t="shared" si="1"/>
        <v>路面修补硬化350平方，挡墙120米，水沟100米</v>
      </c>
      <c r="Z76" s="25">
        <v>450</v>
      </c>
      <c r="AA76" s="25">
        <v>1850</v>
      </c>
      <c r="AB76" s="32" t="s">
        <v>127</v>
      </c>
      <c r="AC76" s="21" t="s">
        <v>29</v>
      </c>
      <c r="AD76" s="21" t="s">
        <v>438</v>
      </c>
      <c r="AE76" s="21" t="s">
        <v>438</v>
      </c>
      <c r="AF76" s="31">
        <v>4.315847</v>
      </c>
      <c r="AG76" s="33"/>
    </row>
    <row r="77" s="14" customFormat="1" ht="139.2" spans="1:33">
      <c r="A77" s="20">
        <f>SUBTOTAL(103,$B$6:$B77)*1</f>
        <v>72</v>
      </c>
      <c r="B77" s="20" t="s">
        <v>114</v>
      </c>
      <c r="C77" s="21" t="s">
        <v>362</v>
      </c>
      <c r="D77" s="21" t="s">
        <v>116</v>
      </c>
      <c r="E77" s="21" t="s">
        <v>117</v>
      </c>
      <c r="F77" s="21" t="s">
        <v>118</v>
      </c>
      <c r="G77" s="21" t="s">
        <v>415</v>
      </c>
      <c r="H77" s="21" t="s">
        <v>439</v>
      </c>
      <c r="I77" s="21"/>
      <c r="J77" s="21" t="s">
        <v>440</v>
      </c>
      <c r="K77" s="21" t="s">
        <v>121</v>
      </c>
      <c r="L77" s="21" t="s">
        <v>69</v>
      </c>
      <c r="M77" s="21" t="s">
        <v>122</v>
      </c>
      <c r="N77" s="21">
        <v>3312</v>
      </c>
      <c r="O77" s="21" t="s">
        <v>123</v>
      </c>
      <c r="P77" s="21" t="s">
        <v>194</v>
      </c>
      <c r="Q77" s="21">
        <v>473</v>
      </c>
      <c r="R77" s="21" t="s">
        <v>27</v>
      </c>
      <c r="S77" s="21" t="s">
        <v>146</v>
      </c>
      <c r="T77" s="21" t="s">
        <v>43</v>
      </c>
      <c r="U77" s="21">
        <v>11</v>
      </c>
      <c r="V77" s="21">
        <v>11</v>
      </c>
      <c r="W77" s="21"/>
      <c r="X77" s="21" t="s">
        <v>441</v>
      </c>
      <c r="Y77" s="32" t="str">
        <f t="shared" si="1"/>
        <v>山口村撂荒地开垦复耕162亩、团龙村撂荒地开垦复耕177亩、高排村撂荒地开垦复耕22亩、云雷村撂荒地开垦复耕112亩</v>
      </c>
      <c r="Z77" s="25">
        <v>23</v>
      </c>
      <c r="AA77" s="25">
        <v>115</v>
      </c>
      <c r="AB77" s="32" t="s">
        <v>127</v>
      </c>
      <c r="AC77" s="21" t="s">
        <v>29</v>
      </c>
      <c r="AD77" s="21" t="s">
        <v>422</v>
      </c>
      <c r="AE77" s="21" t="s">
        <v>439</v>
      </c>
      <c r="AF77" s="31">
        <v>11</v>
      </c>
      <c r="AG77" s="33"/>
    </row>
    <row r="78" s="14" customFormat="1" ht="104.4" spans="1:33">
      <c r="A78" s="20">
        <f>SUBTOTAL(103,$B$6:$B78)*1</f>
        <v>73</v>
      </c>
      <c r="B78" s="20" t="s">
        <v>114</v>
      </c>
      <c r="C78" s="21" t="s">
        <v>332</v>
      </c>
      <c r="D78" s="21" t="s">
        <v>116</v>
      </c>
      <c r="E78" s="21" t="s">
        <v>117</v>
      </c>
      <c r="F78" s="21" t="s">
        <v>118</v>
      </c>
      <c r="G78" s="21" t="s">
        <v>415</v>
      </c>
      <c r="H78" s="21" t="s">
        <v>442</v>
      </c>
      <c r="I78" s="21"/>
      <c r="J78" s="21" t="s">
        <v>443</v>
      </c>
      <c r="K78" s="21" t="s">
        <v>121</v>
      </c>
      <c r="L78" s="21" t="s">
        <v>69</v>
      </c>
      <c r="M78" s="21" t="s">
        <v>122</v>
      </c>
      <c r="N78" s="21">
        <v>3312</v>
      </c>
      <c r="O78" s="21" t="s">
        <v>123</v>
      </c>
      <c r="P78" s="21" t="s">
        <v>194</v>
      </c>
      <c r="Q78" s="21">
        <v>507</v>
      </c>
      <c r="R78" s="21" t="s">
        <v>27</v>
      </c>
      <c r="S78" s="21" t="s">
        <v>146</v>
      </c>
      <c r="T78" s="21" t="s">
        <v>43</v>
      </c>
      <c r="U78" s="21">
        <v>12</v>
      </c>
      <c r="V78" s="21">
        <v>12</v>
      </c>
      <c r="W78" s="21"/>
      <c r="X78" s="21" t="s">
        <v>444</v>
      </c>
      <c r="Y78" s="32" t="str">
        <f t="shared" si="1"/>
        <v>上寨村撂荒地开垦复耕231亩、坪坑村撂荒地开垦复耕127亩、南田村撂荒地开垦复耕149亩</v>
      </c>
      <c r="Z78" s="25">
        <v>25</v>
      </c>
      <c r="AA78" s="25">
        <v>125</v>
      </c>
      <c r="AB78" s="32" t="s">
        <v>127</v>
      </c>
      <c r="AC78" s="21" t="s">
        <v>29</v>
      </c>
      <c r="AD78" s="21" t="s">
        <v>422</v>
      </c>
      <c r="AE78" s="21" t="s">
        <v>442</v>
      </c>
      <c r="AF78" s="31">
        <v>12</v>
      </c>
      <c r="AG78" s="33"/>
    </row>
    <row r="79" s="14" customFormat="1" ht="174" spans="1:33">
      <c r="A79" s="20">
        <f>SUBTOTAL(103,$B$6:$B79)*1</f>
        <v>74</v>
      </c>
      <c r="B79" s="20" t="s">
        <v>114</v>
      </c>
      <c r="C79" s="21" t="s">
        <v>382</v>
      </c>
      <c r="D79" s="21" t="s">
        <v>116</v>
      </c>
      <c r="E79" s="21" t="s">
        <v>117</v>
      </c>
      <c r="F79" s="21" t="s">
        <v>118</v>
      </c>
      <c r="G79" s="21" t="s">
        <v>415</v>
      </c>
      <c r="H79" s="21" t="s">
        <v>445</v>
      </c>
      <c r="I79" s="21"/>
      <c r="J79" s="21" t="s">
        <v>446</v>
      </c>
      <c r="K79" s="21" t="s">
        <v>121</v>
      </c>
      <c r="L79" s="21" t="s">
        <v>69</v>
      </c>
      <c r="M79" s="21" t="s">
        <v>122</v>
      </c>
      <c r="N79" s="21">
        <v>3312</v>
      </c>
      <c r="O79" s="21" t="s">
        <v>123</v>
      </c>
      <c r="P79" s="21" t="s">
        <v>194</v>
      </c>
      <c r="Q79" s="21">
        <v>185</v>
      </c>
      <c r="R79" s="21" t="s">
        <v>27</v>
      </c>
      <c r="S79" s="21" t="s">
        <v>146</v>
      </c>
      <c r="T79" s="21" t="s">
        <v>43</v>
      </c>
      <c r="U79" s="21">
        <v>5.4</v>
      </c>
      <c r="V79" s="21">
        <v>5.4</v>
      </c>
      <c r="W79" s="21"/>
      <c r="X79" s="21" t="s">
        <v>447</v>
      </c>
      <c r="Y79" s="32" t="str">
        <f t="shared" si="1"/>
        <v>上寨村撂荒地开垦复耕50亩、南田村撂荒地开垦复耕30亩、团龙村撂荒地开垦复耕35亩、高排村撂荒地开垦复耕50亩、云雷村撂荒地开垦复耕20亩</v>
      </c>
      <c r="Z79" s="25">
        <v>9</v>
      </c>
      <c r="AA79" s="25">
        <v>45</v>
      </c>
      <c r="AB79" s="32" t="s">
        <v>127</v>
      </c>
      <c r="AC79" s="21" t="s">
        <v>29</v>
      </c>
      <c r="AD79" s="21" t="s">
        <v>422</v>
      </c>
      <c r="AE79" s="21" t="s">
        <v>445</v>
      </c>
      <c r="AF79" s="31">
        <v>5.4</v>
      </c>
      <c r="AG79" s="33"/>
    </row>
    <row r="80" s="14" customFormat="1" ht="87" spans="1:33">
      <c r="A80" s="20">
        <f>SUBTOTAL(103,$B$6:$B80)*1</f>
        <v>75</v>
      </c>
      <c r="B80" s="20" t="s">
        <v>114</v>
      </c>
      <c r="C80" s="21" t="s">
        <v>434</v>
      </c>
      <c r="D80" s="21" t="s">
        <v>116</v>
      </c>
      <c r="E80" s="21" t="s">
        <v>117</v>
      </c>
      <c r="F80" s="21" t="s">
        <v>118</v>
      </c>
      <c r="G80" s="21" t="s">
        <v>415</v>
      </c>
      <c r="H80" s="21" t="s">
        <v>448</v>
      </c>
      <c r="I80" s="21" t="s">
        <v>178</v>
      </c>
      <c r="J80" s="21" t="s">
        <v>449</v>
      </c>
      <c r="K80" s="21" t="s">
        <v>136</v>
      </c>
      <c r="L80" s="21" t="s">
        <v>25</v>
      </c>
      <c r="M80" s="21" t="s">
        <v>122</v>
      </c>
      <c r="N80" s="21">
        <v>8880</v>
      </c>
      <c r="O80" s="21" t="s">
        <v>123</v>
      </c>
      <c r="P80" s="21" t="s">
        <v>171</v>
      </c>
      <c r="Q80" s="21">
        <v>3500</v>
      </c>
      <c r="R80" s="21" t="s">
        <v>50</v>
      </c>
      <c r="S80" s="21" t="s">
        <v>159</v>
      </c>
      <c r="T80" s="21" t="s">
        <v>30</v>
      </c>
      <c r="U80" s="21">
        <v>12</v>
      </c>
      <c r="V80" s="21">
        <v>12</v>
      </c>
      <c r="W80" s="21"/>
      <c r="X80" s="21" t="s">
        <v>450</v>
      </c>
      <c r="Y80" s="32" t="str">
        <f t="shared" si="1"/>
        <v>新建杨胜小组，墩脑小组，亚头箭小组产业路，林坑小组，长3500米X宽3.5米</v>
      </c>
      <c r="Z80" s="25">
        <v>30</v>
      </c>
      <c r="AA80" s="25">
        <v>152</v>
      </c>
      <c r="AB80" s="32" t="s">
        <v>127</v>
      </c>
      <c r="AC80" s="21" t="s">
        <v>29</v>
      </c>
      <c r="AD80" s="21" t="s">
        <v>422</v>
      </c>
      <c r="AE80" s="21" t="s">
        <v>451</v>
      </c>
      <c r="AF80" s="31">
        <v>11.9294</v>
      </c>
      <c r="AG80" s="33"/>
    </row>
    <row r="81" s="14" customFormat="1" ht="87" spans="1:33">
      <c r="A81" s="20">
        <f>SUBTOTAL(103,$B$6:$B81)*1</f>
        <v>76</v>
      </c>
      <c r="B81" s="20" t="s">
        <v>114</v>
      </c>
      <c r="C81" s="21" t="s">
        <v>452</v>
      </c>
      <c r="D81" s="21" t="s">
        <v>116</v>
      </c>
      <c r="E81" s="21" t="s">
        <v>117</v>
      </c>
      <c r="F81" s="21" t="s">
        <v>118</v>
      </c>
      <c r="G81" s="21" t="s">
        <v>415</v>
      </c>
      <c r="H81" s="21" t="s">
        <v>448</v>
      </c>
      <c r="I81" s="21" t="s">
        <v>178</v>
      </c>
      <c r="J81" s="21" t="s">
        <v>453</v>
      </c>
      <c r="K81" s="21" t="s">
        <v>136</v>
      </c>
      <c r="L81" s="21" t="s">
        <v>261</v>
      </c>
      <c r="M81" s="21" t="s">
        <v>122</v>
      </c>
      <c r="N81" s="21">
        <v>433</v>
      </c>
      <c r="O81" s="21" t="s">
        <v>123</v>
      </c>
      <c r="P81" s="21" t="s">
        <v>194</v>
      </c>
      <c r="Q81" s="21">
        <v>300</v>
      </c>
      <c r="R81" s="21" t="s">
        <v>27</v>
      </c>
      <c r="S81" s="21" t="s">
        <v>146</v>
      </c>
      <c r="T81" s="21" t="s">
        <v>43</v>
      </c>
      <c r="U81" s="21">
        <v>100</v>
      </c>
      <c r="V81" s="21">
        <v>100</v>
      </c>
      <c r="W81" s="21"/>
      <c r="X81" s="21" t="s">
        <v>454</v>
      </c>
      <c r="Y81" s="32" t="str">
        <f t="shared" si="1"/>
        <v>新建果业基地300亩</v>
      </c>
      <c r="Z81" s="25">
        <v>80</v>
      </c>
      <c r="AA81" s="25">
        <v>320</v>
      </c>
      <c r="AB81" s="32" t="s">
        <v>127</v>
      </c>
      <c r="AC81" s="21" t="s">
        <v>29</v>
      </c>
      <c r="AD81" s="21" t="s">
        <v>422</v>
      </c>
      <c r="AE81" s="21" t="s">
        <v>451</v>
      </c>
      <c r="AF81" s="31">
        <v>60</v>
      </c>
      <c r="AG81" s="33"/>
    </row>
    <row r="82" s="14" customFormat="1" ht="87" spans="1:33">
      <c r="A82" s="20">
        <f>SUBTOTAL(103,$B$6:$B82)*1</f>
        <v>77</v>
      </c>
      <c r="B82" s="20" t="s">
        <v>114</v>
      </c>
      <c r="C82" s="21" t="s">
        <v>455</v>
      </c>
      <c r="D82" s="21" t="s">
        <v>116</v>
      </c>
      <c r="E82" s="21" t="s">
        <v>117</v>
      </c>
      <c r="F82" s="21" t="s">
        <v>118</v>
      </c>
      <c r="G82" s="21" t="s">
        <v>415</v>
      </c>
      <c r="H82" s="21" t="s">
        <v>456</v>
      </c>
      <c r="I82" s="21"/>
      <c r="J82" s="21" t="s">
        <v>457</v>
      </c>
      <c r="K82" s="21" t="s">
        <v>136</v>
      </c>
      <c r="L82" s="21" t="s">
        <v>25</v>
      </c>
      <c r="M82" s="21" t="s">
        <v>122</v>
      </c>
      <c r="N82" s="21">
        <v>8880</v>
      </c>
      <c r="O82" s="21" t="s">
        <v>123</v>
      </c>
      <c r="P82" s="21" t="s">
        <v>201</v>
      </c>
      <c r="Q82" s="21">
        <v>16</v>
      </c>
      <c r="R82" s="21" t="s">
        <v>27</v>
      </c>
      <c r="S82" s="21" t="s">
        <v>181</v>
      </c>
      <c r="T82" s="21" t="s">
        <v>34</v>
      </c>
      <c r="U82" s="21">
        <v>32</v>
      </c>
      <c r="V82" s="21">
        <v>32</v>
      </c>
      <c r="W82" s="21"/>
      <c r="X82" s="21" t="s">
        <v>458</v>
      </c>
      <c r="Y82" s="32" t="str">
        <f t="shared" si="1"/>
        <v>维修：杨胜烤房群更换10扇门窗，烤烟工作大棚500平方。团龙村烤房群更换6扇门窗，烟叶分拣中心800平方（云雷村村18万，团龙村14万）</v>
      </c>
      <c r="Z82" s="25">
        <v>20</v>
      </c>
      <c r="AA82" s="25">
        <v>105</v>
      </c>
      <c r="AB82" s="32" t="s">
        <v>127</v>
      </c>
      <c r="AC82" s="21" t="s">
        <v>29</v>
      </c>
      <c r="AD82" s="21" t="s">
        <v>422</v>
      </c>
      <c r="AE82" s="21" t="s">
        <v>451</v>
      </c>
      <c r="AF82" s="31">
        <v>31.97914</v>
      </c>
      <c r="AG82" s="33"/>
    </row>
    <row r="83" s="14" customFormat="1" ht="104.4" spans="1:33">
      <c r="A83" s="20">
        <f>SUBTOTAL(103,$B$6:$B83)*1</f>
        <v>78</v>
      </c>
      <c r="B83" s="20" t="s">
        <v>114</v>
      </c>
      <c r="C83" s="21" t="s">
        <v>459</v>
      </c>
      <c r="D83" s="21" t="s">
        <v>116</v>
      </c>
      <c r="E83" s="21" t="s">
        <v>117</v>
      </c>
      <c r="F83" s="21" t="s">
        <v>118</v>
      </c>
      <c r="G83" s="21" t="s">
        <v>415</v>
      </c>
      <c r="H83" s="21" t="s">
        <v>460</v>
      </c>
      <c r="I83" s="21"/>
      <c r="J83" s="21" t="s">
        <v>461</v>
      </c>
      <c r="K83" s="21" t="s">
        <v>131</v>
      </c>
      <c r="L83" s="21" t="s">
        <v>63</v>
      </c>
      <c r="M83" s="21" t="s">
        <v>122</v>
      </c>
      <c r="N83" s="21">
        <v>8082</v>
      </c>
      <c r="O83" s="21" t="s">
        <v>123</v>
      </c>
      <c r="P83" s="21" t="s">
        <v>292</v>
      </c>
      <c r="Q83" s="21">
        <v>619</v>
      </c>
      <c r="R83" s="21" t="s">
        <v>44</v>
      </c>
      <c r="S83" s="21" t="s">
        <v>187</v>
      </c>
      <c r="T83" s="21" t="s">
        <v>45</v>
      </c>
      <c r="U83" s="21">
        <v>6</v>
      </c>
      <c r="V83" s="21">
        <v>6</v>
      </c>
      <c r="W83" s="21"/>
      <c r="X83" s="21" t="s">
        <v>462</v>
      </c>
      <c r="Y83" s="32" t="str">
        <f t="shared" si="1"/>
        <v>4户脱贫住房修缮619㎡，屋面防水619㎡，铺设树脂瓦300平方。</v>
      </c>
      <c r="Z83" s="25">
        <v>4</v>
      </c>
      <c r="AA83" s="25">
        <v>16</v>
      </c>
      <c r="AB83" s="32" t="s">
        <v>127</v>
      </c>
      <c r="AC83" s="21" t="s">
        <v>46</v>
      </c>
      <c r="AD83" s="21" t="s">
        <v>463</v>
      </c>
      <c r="AE83" s="21" t="s">
        <v>463</v>
      </c>
      <c r="AF83" s="31">
        <v>6</v>
      </c>
      <c r="AG83" s="33"/>
    </row>
    <row r="84" s="14" customFormat="1" ht="87" spans="1:33">
      <c r="A84" s="20">
        <f>SUBTOTAL(103,$B$6:$B84)*1</f>
        <v>79</v>
      </c>
      <c r="B84" s="20" t="s">
        <v>114</v>
      </c>
      <c r="C84" s="21" t="s">
        <v>464</v>
      </c>
      <c r="D84" s="21" t="s">
        <v>116</v>
      </c>
      <c r="E84" s="21" t="s">
        <v>117</v>
      </c>
      <c r="F84" s="21" t="s">
        <v>118</v>
      </c>
      <c r="G84" s="21" t="s">
        <v>465</v>
      </c>
      <c r="H84" s="21"/>
      <c r="I84" s="21"/>
      <c r="J84" s="21" t="s">
        <v>466</v>
      </c>
      <c r="K84" s="21" t="s">
        <v>136</v>
      </c>
      <c r="L84" s="21" t="s">
        <v>25</v>
      </c>
      <c r="M84" s="21" t="s">
        <v>122</v>
      </c>
      <c r="N84" s="21">
        <v>8880</v>
      </c>
      <c r="O84" s="21" t="s">
        <v>123</v>
      </c>
      <c r="P84" s="21" t="s">
        <v>292</v>
      </c>
      <c r="Q84" s="21">
        <v>1000</v>
      </c>
      <c r="R84" s="21" t="s">
        <v>27</v>
      </c>
      <c r="S84" s="21" t="s">
        <v>181</v>
      </c>
      <c r="T84" s="21" t="s">
        <v>34</v>
      </c>
      <c r="U84" s="21">
        <v>15</v>
      </c>
      <c r="V84" s="21">
        <v>15</v>
      </c>
      <c r="W84" s="21"/>
      <c r="X84" s="21" t="s">
        <v>467</v>
      </c>
      <c r="Y84" s="32" t="str">
        <f t="shared" si="1"/>
        <v>工作棚维修1000平米，炉膛1座等</v>
      </c>
      <c r="Z84" s="25">
        <v>300</v>
      </c>
      <c r="AA84" s="25">
        <v>1321</v>
      </c>
      <c r="AB84" s="32" t="s">
        <v>127</v>
      </c>
      <c r="AC84" s="21" t="s">
        <v>29</v>
      </c>
      <c r="AD84" s="21" t="s">
        <v>468</v>
      </c>
      <c r="AE84" s="21" t="s">
        <v>468</v>
      </c>
      <c r="AF84" s="31">
        <v>15</v>
      </c>
      <c r="AG84" s="33"/>
    </row>
    <row r="85" s="14" customFormat="1" ht="69.6" spans="1:33">
      <c r="A85" s="20">
        <f>SUBTOTAL(103,$B$6:$B85)*1</f>
        <v>80</v>
      </c>
      <c r="B85" s="20" t="s">
        <v>114</v>
      </c>
      <c r="C85" s="21" t="s">
        <v>469</v>
      </c>
      <c r="D85" s="21" t="s">
        <v>116</v>
      </c>
      <c r="E85" s="21" t="s">
        <v>117</v>
      </c>
      <c r="F85" s="21" t="s">
        <v>118</v>
      </c>
      <c r="G85" s="21" t="s">
        <v>465</v>
      </c>
      <c r="H85" s="21"/>
      <c r="I85" s="21"/>
      <c r="J85" s="21" t="s">
        <v>470</v>
      </c>
      <c r="K85" s="21" t="s">
        <v>131</v>
      </c>
      <c r="L85" s="21" t="s">
        <v>63</v>
      </c>
      <c r="M85" s="21" t="s">
        <v>122</v>
      </c>
      <c r="N85" s="21">
        <v>8082</v>
      </c>
      <c r="O85" s="21" t="s">
        <v>123</v>
      </c>
      <c r="P85" s="21" t="s">
        <v>292</v>
      </c>
      <c r="Q85" s="21">
        <v>200</v>
      </c>
      <c r="R85" s="21" t="s">
        <v>44</v>
      </c>
      <c r="S85" s="21" t="s">
        <v>187</v>
      </c>
      <c r="T85" s="21" t="s">
        <v>45</v>
      </c>
      <c r="U85" s="21">
        <v>10</v>
      </c>
      <c r="V85" s="21">
        <v>10</v>
      </c>
      <c r="W85" s="21"/>
      <c r="X85" s="21" t="s">
        <v>471</v>
      </c>
      <c r="Y85" s="32" t="str">
        <f t="shared" si="1"/>
        <v>脱贫户和监测户住房修缮200㎡，屋面防水350㎡。</v>
      </c>
      <c r="Z85" s="25">
        <v>6</v>
      </c>
      <c r="AA85" s="25">
        <v>24</v>
      </c>
      <c r="AB85" s="32" t="s">
        <v>127</v>
      </c>
      <c r="AC85" s="21" t="s">
        <v>46</v>
      </c>
      <c r="AD85" s="21" t="s">
        <v>468</v>
      </c>
      <c r="AE85" s="21" t="s">
        <v>371</v>
      </c>
      <c r="AF85" s="31">
        <v>9.858067</v>
      </c>
      <c r="AG85" s="33"/>
    </row>
    <row r="86" s="14" customFormat="1" ht="208.8" spans="1:33">
      <c r="A86" s="20">
        <f>SUBTOTAL(103,$B$6:$B86)*1</f>
        <v>81</v>
      </c>
      <c r="B86" s="20" t="s">
        <v>114</v>
      </c>
      <c r="C86" s="21" t="s">
        <v>472</v>
      </c>
      <c r="D86" s="21" t="s">
        <v>116</v>
      </c>
      <c r="E86" s="21" t="s">
        <v>117</v>
      </c>
      <c r="F86" s="21" t="s">
        <v>118</v>
      </c>
      <c r="G86" s="21" t="s">
        <v>465</v>
      </c>
      <c r="H86" s="21" t="s">
        <v>473</v>
      </c>
      <c r="I86" s="21"/>
      <c r="J86" s="21" t="s">
        <v>474</v>
      </c>
      <c r="K86" s="21" t="s">
        <v>131</v>
      </c>
      <c r="L86" s="21" t="s">
        <v>63</v>
      </c>
      <c r="M86" s="21" t="s">
        <v>122</v>
      </c>
      <c r="N86" s="21">
        <v>8082</v>
      </c>
      <c r="O86" s="21" t="s">
        <v>123</v>
      </c>
      <c r="P86" s="21" t="s">
        <v>166</v>
      </c>
      <c r="Q86" s="21">
        <v>9</v>
      </c>
      <c r="R86" s="21" t="s">
        <v>27</v>
      </c>
      <c r="S86" s="21" t="s">
        <v>155</v>
      </c>
      <c r="T86" s="21" t="s">
        <v>36</v>
      </c>
      <c r="U86" s="21">
        <v>154</v>
      </c>
      <c r="V86" s="21">
        <v>154</v>
      </c>
      <c r="W86" s="21"/>
      <c r="X86" s="21" t="s">
        <v>475</v>
      </c>
      <c r="Y86" s="32" t="str">
        <f t="shared" si="1"/>
        <v>采购农机机械烘干机40吨、收割机9台、插秧机6台等机械设备（整合白埠村18万、小照村30万、黄陂村28万、学子村30万、州场村20万、营坊村28万）</v>
      </c>
      <c r="Z86" s="25">
        <v>29</v>
      </c>
      <c r="AA86" s="25">
        <v>81</v>
      </c>
      <c r="AB86" s="32" t="s">
        <v>127</v>
      </c>
      <c r="AC86" s="21" t="s">
        <v>29</v>
      </c>
      <c r="AD86" s="21" t="s">
        <v>476</v>
      </c>
      <c r="AE86" s="21" t="s">
        <v>476</v>
      </c>
      <c r="AF86" s="31">
        <v>154</v>
      </c>
      <c r="AG86" s="33"/>
    </row>
    <row r="87" s="14" customFormat="1" ht="87" spans="1:33">
      <c r="A87" s="20">
        <f>SUBTOTAL(103,$B$6:$B87)*1</f>
        <v>82</v>
      </c>
      <c r="B87" s="20" t="s">
        <v>114</v>
      </c>
      <c r="C87" s="21" t="s">
        <v>477</v>
      </c>
      <c r="D87" s="21" t="s">
        <v>116</v>
      </c>
      <c r="E87" s="21" t="s">
        <v>117</v>
      </c>
      <c r="F87" s="21" t="s">
        <v>118</v>
      </c>
      <c r="G87" s="21" t="s">
        <v>465</v>
      </c>
      <c r="H87" s="21" t="s">
        <v>478</v>
      </c>
      <c r="I87" s="21" t="s">
        <v>164</v>
      </c>
      <c r="J87" s="21" t="s">
        <v>479</v>
      </c>
      <c r="K87" s="21" t="s">
        <v>136</v>
      </c>
      <c r="L87" s="21" t="s">
        <v>25</v>
      </c>
      <c r="M87" s="21" t="s">
        <v>122</v>
      </c>
      <c r="N87" s="21">
        <v>8880</v>
      </c>
      <c r="O87" s="21" t="s">
        <v>123</v>
      </c>
      <c r="P87" s="21" t="s">
        <v>201</v>
      </c>
      <c r="Q87" s="21">
        <v>2</v>
      </c>
      <c r="R87" s="21" t="s">
        <v>27</v>
      </c>
      <c r="S87" s="21" t="s">
        <v>181</v>
      </c>
      <c r="T87" s="21" t="s">
        <v>34</v>
      </c>
      <c r="U87" s="21">
        <v>18</v>
      </c>
      <c r="V87" s="21">
        <v>18</v>
      </c>
      <c r="W87" s="21"/>
      <c r="X87" s="21" t="s">
        <v>480</v>
      </c>
      <c r="Y87" s="32" t="str">
        <f t="shared" si="1"/>
        <v>新建标准烤烟房2座及配套设施</v>
      </c>
      <c r="Z87" s="25">
        <v>351</v>
      </c>
      <c r="AA87" s="25">
        <v>1520</v>
      </c>
      <c r="AB87" s="32" t="s">
        <v>127</v>
      </c>
      <c r="AC87" s="21" t="s">
        <v>29</v>
      </c>
      <c r="AD87" s="21" t="s">
        <v>481</v>
      </c>
      <c r="AE87" s="21" t="s">
        <v>481</v>
      </c>
      <c r="AF87" s="31">
        <v>17.638688</v>
      </c>
      <c r="AG87" s="33"/>
    </row>
    <row r="88" s="14" customFormat="1" ht="409.5" spans="1:33">
      <c r="A88" s="20">
        <f>SUBTOTAL(103,$B$6:$B88)*1</f>
        <v>83</v>
      </c>
      <c r="B88" s="20" t="s">
        <v>114</v>
      </c>
      <c r="C88" s="21" t="s">
        <v>482</v>
      </c>
      <c r="D88" s="21" t="s">
        <v>116</v>
      </c>
      <c r="E88" s="21" t="s">
        <v>117</v>
      </c>
      <c r="F88" s="21" t="s">
        <v>118</v>
      </c>
      <c r="G88" s="21" t="s">
        <v>465</v>
      </c>
      <c r="H88" s="21" t="s">
        <v>483</v>
      </c>
      <c r="I88" s="21"/>
      <c r="J88" s="21" t="s">
        <v>484</v>
      </c>
      <c r="K88" s="21" t="s">
        <v>121</v>
      </c>
      <c r="L88" s="21" t="s">
        <v>69</v>
      </c>
      <c r="M88" s="21" t="s">
        <v>122</v>
      </c>
      <c r="N88" s="21">
        <v>3312</v>
      </c>
      <c r="O88" s="21" t="s">
        <v>123</v>
      </c>
      <c r="P88" s="21" t="s">
        <v>194</v>
      </c>
      <c r="Q88" s="21">
        <v>355</v>
      </c>
      <c r="R88" s="21" t="s">
        <v>27</v>
      </c>
      <c r="S88" s="21" t="s">
        <v>146</v>
      </c>
      <c r="T88" s="21" t="s">
        <v>43</v>
      </c>
      <c r="U88" s="21">
        <v>25.6</v>
      </c>
      <c r="V88" s="21">
        <v>25.6</v>
      </c>
      <c r="W88" s="21"/>
      <c r="X88" s="21" t="s">
        <v>485</v>
      </c>
      <c r="Y88" s="32" t="str">
        <f t="shared" si="1"/>
        <v>龙头村撂荒复垦120亩，盘古村撂荒复垦15亩，长岭村撂荒复垦45亩，下阳村撂荒复垦20亩，竹子坝村撂荒复垦20亩，黄埔村撂荒复垦20亩，大照村撂荒复垦40亩，元兴村撂荒复垦45亩，楠木村撂荒复垦5亩，学形村撂荒复垦10亩，湖塅村撂荒复垦5亩，石久村撂荒复垦10亩。</v>
      </c>
      <c r="Z88" s="25">
        <v>213</v>
      </c>
      <c r="AA88" s="25">
        <v>336</v>
      </c>
      <c r="AB88" s="32" t="s">
        <v>127</v>
      </c>
      <c r="AC88" s="21" t="s">
        <v>29</v>
      </c>
      <c r="AD88" s="21" t="s">
        <v>468</v>
      </c>
      <c r="AE88" s="21" t="s">
        <v>483</v>
      </c>
      <c r="AF88" s="31">
        <v>22.26954</v>
      </c>
      <c r="AG88" s="33"/>
    </row>
    <row r="89" s="14" customFormat="1" ht="69.6" spans="1:33">
      <c r="A89" s="20">
        <f>SUBTOTAL(103,$B$6:$B89)*1</f>
        <v>84</v>
      </c>
      <c r="B89" s="20" t="s">
        <v>114</v>
      </c>
      <c r="C89" s="21" t="s">
        <v>486</v>
      </c>
      <c r="D89" s="21" t="s">
        <v>116</v>
      </c>
      <c r="E89" s="21" t="s">
        <v>117</v>
      </c>
      <c r="F89" s="21" t="s">
        <v>118</v>
      </c>
      <c r="G89" s="21" t="s">
        <v>465</v>
      </c>
      <c r="H89" s="21" t="s">
        <v>487</v>
      </c>
      <c r="I89" s="21" t="s">
        <v>218</v>
      </c>
      <c r="J89" s="21" t="s">
        <v>488</v>
      </c>
      <c r="K89" s="21" t="s">
        <v>136</v>
      </c>
      <c r="L89" s="21" t="s">
        <v>25</v>
      </c>
      <c r="M89" s="21" t="s">
        <v>272</v>
      </c>
      <c r="N89" s="21">
        <v>116</v>
      </c>
      <c r="O89" s="21">
        <v>0</v>
      </c>
      <c r="P89" s="21" t="s">
        <v>171</v>
      </c>
      <c r="Q89" s="21">
        <v>8000</v>
      </c>
      <c r="R89" s="21" t="s">
        <v>50</v>
      </c>
      <c r="S89" s="21" t="s">
        <v>159</v>
      </c>
      <c r="T89" s="21" t="s">
        <v>30</v>
      </c>
      <c r="U89" s="21">
        <v>30</v>
      </c>
      <c r="V89" s="21">
        <v>30</v>
      </c>
      <c r="W89" s="21"/>
      <c r="X89" s="21" t="s">
        <v>489</v>
      </c>
      <c r="Y89" s="32" t="str">
        <f t="shared" si="1"/>
        <v>新建坝一、坝二、坝三、坝四、新蓝屋、老蓝屋、龙头岗等9个小组粮食生产机耕道路约8000米，全程砂石垫层，排水沟约2000米，埋设涵管约40组260根</v>
      </c>
      <c r="Z89" s="25">
        <v>200</v>
      </c>
      <c r="AA89" s="25">
        <v>1200</v>
      </c>
      <c r="AB89" s="32" t="s">
        <v>127</v>
      </c>
      <c r="AC89" s="21" t="s">
        <v>53</v>
      </c>
      <c r="AD89" s="21" t="s">
        <v>468</v>
      </c>
      <c r="AE89" s="21" t="s">
        <v>490</v>
      </c>
      <c r="AF89" s="31">
        <v>29.92321</v>
      </c>
      <c r="AG89" s="33"/>
    </row>
    <row r="90" s="14" customFormat="1" ht="104.4" spans="1:33">
      <c r="A90" s="20">
        <f>SUBTOTAL(103,$B$6:$B90)*1</f>
        <v>85</v>
      </c>
      <c r="B90" s="20" t="s">
        <v>114</v>
      </c>
      <c r="C90" s="21" t="s">
        <v>491</v>
      </c>
      <c r="D90" s="21" t="s">
        <v>116</v>
      </c>
      <c r="E90" s="21" t="s">
        <v>117</v>
      </c>
      <c r="F90" s="21" t="s">
        <v>118</v>
      </c>
      <c r="G90" s="21" t="s">
        <v>465</v>
      </c>
      <c r="H90" s="21" t="s">
        <v>492</v>
      </c>
      <c r="I90" s="21" t="s">
        <v>164</v>
      </c>
      <c r="J90" s="21" t="s">
        <v>493</v>
      </c>
      <c r="K90" s="22" t="s">
        <v>131</v>
      </c>
      <c r="L90" s="22" t="s">
        <v>63</v>
      </c>
      <c r="M90" s="22" t="s">
        <v>122</v>
      </c>
      <c r="N90" s="22">
        <v>8082</v>
      </c>
      <c r="O90" s="21" t="s">
        <v>123</v>
      </c>
      <c r="P90" s="21" t="s">
        <v>292</v>
      </c>
      <c r="Q90" s="21">
        <v>3500</v>
      </c>
      <c r="R90" s="21" t="s">
        <v>50</v>
      </c>
      <c r="S90" s="21" t="s">
        <v>159</v>
      </c>
      <c r="T90" s="21" t="s">
        <v>52</v>
      </c>
      <c r="U90" s="21">
        <v>40</v>
      </c>
      <c r="V90" s="21">
        <v>40</v>
      </c>
      <c r="W90" s="21"/>
      <c r="X90" s="21" t="s">
        <v>494</v>
      </c>
      <c r="Y90" s="32" t="str">
        <f t="shared" si="1"/>
        <v>路面硬化3500平方米；</v>
      </c>
      <c r="Z90" s="25">
        <v>175</v>
      </c>
      <c r="AA90" s="25">
        <v>650</v>
      </c>
      <c r="AB90" s="32" t="s">
        <v>127</v>
      </c>
      <c r="AC90" s="21" t="s">
        <v>65</v>
      </c>
      <c r="AD90" s="21" t="s">
        <v>495</v>
      </c>
      <c r="AE90" s="21" t="s">
        <v>495</v>
      </c>
      <c r="AF90" s="31">
        <v>39.464335</v>
      </c>
      <c r="AG90" s="33"/>
    </row>
    <row r="91" s="14" customFormat="1" ht="69.6" spans="1:33">
      <c r="A91" s="20">
        <f>SUBTOTAL(103,$B$6:$B91)*1</f>
        <v>86</v>
      </c>
      <c r="B91" s="20" t="s">
        <v>114</v>
      </c>
      <c r="C91" s="21" t="s">
        <v>496</v>
      </c>
      <c r="D91" s="21" t="s">
        <v>116</v>
      </c>
      <c r="E91" s="21" t="s">
        <v>151</v>
      </c>
      <c r="F91" s="21" t="s">
        <v>118</v>
      </c>
      <c r="G91" s="21" t="s">
        <v>465</v>
      </c>
      <c r="H91" s="21" t="s">
        <v>492</v>
      </c>
      <c r="I91" s="21" t="s">
        <v>164</v>
      </c>
      <c r="J91" s="21" t="s">
        <v>497</v>
      </c>
      <c r="K91" s="22" t="s">
        <v>131</v>
      </c>
      <c r="L91" s="22" t="s">
        <v>63</v>
      </c>
      <c r="M91" s="22" t="s">
        <v>122</v>
      </c>
      <c r="N91" s="22">
        <v>8082</v>
      </c>
      <c r="O91" s="21" t="s">
        <v>123</v>
      </c>
      <c r="P91" s="21" t="s">
        <v>171</v>
      </c>
      <c r="Q91" s="21">
        <v>270</v>
      </c>
      <c r="R91" s="21" t="s">
        <v>50</v>
      </c>
      <c r="S91" s="21" t="s">
        <v>169</v>
      </c>
      <c r="T91" s="21" t="s">
        <v>51</v>
      </c>
      <c r="U91" s="21">
        <v>48</v>
      </c>
      <c r="V91" s="21">
        <v>48</v>
      </c>
      <c r="W91" s="21"/>
      <c r="X91" s="21" t="s">
        <v>498</v>
      </c>
      <c r="Y91" s="32" t="str">
        <f t="shared" si="1"/>
        <v>1、下水湾小组山脚下挡墙:长度240米，含基础高度2.1米，平均宽度2米;2、下水湾小组河堤挡墙:长度30米，含基础高度3.2米，平均宽度2米；</v>
      </c>
      <c r="Z91" s="25">
        <v>175</v>
      </c>
      <c r="AA91" s="25">
        <v>650</v>
      </c>
      <c r="AB91" s="32" t="s">
        <v>127</v>
      </c>
      <c r="AC91" s="21" t="s">
        <v>29</v>
      </c>
      <c r="AD91" s="21" t="s">
        <v>495</v>
      </c>
      <c r="AE91" s="21" t="s">
        <v>495</v>
      </c>
      <c r="AF91" s="31">
        <v>47.669006</v>
      </c>
      <c r="AG91" s="33"/>
    </row>
    <row r="92" s="14" customFormat="1" ht="69.6" spans="1:33">
      <c r="A92" s="20">
        <f>SUBTOTAL(103,$B$6:$B92)*1</f>
        <v>87</v>
      </c>
      <c r="B92" s="20" t="s">
        <v>114</v>
      </c>
      <c r="C92" s="21" t="s">
        <v>499</v>
      </c>
      <c r="D92" s="21" t="s">
        <v>141</v>
      </c>
      <c r="E92" s="21" t="s">
        <v>151</v>
      </c>
      <c r="F92" s="21" t="s">
        <v>118</v>
      </c>
      <c r="G92" s="21" t="s">
        <v>465</v>
      </c>
      <c r="H92" s="21" t="s">
        <v>492</v>
      </c>
      <c r="I92" s="21" t="s">
        <v>164</v>
      </c>
      <c r="J92" s="21" t="s">
        <v>500</v>
      </c>
      <c r="K92" s="22" t="s">
        <v>131</v>
      </c>
      <c r="L92" s="22" t="s">
        <v>63</v>
      </c>
      <c r="M92" s="22" t="s">
        <v>122</v>
      </c>
      <c r="N92" s="22">
        <v>8082</v>
      </c>
      <c r="O92" s="21" t="s">
        <v>123</v>
      </c>
      <c r="P92" s="21" t="s">
        <v>201</v>
      </c>
      <c r="Q92" s="21">
        <v>6</v>
      </c>
      <c r="R92" s="21" t="s">
        <v>50</v>
      </c>
      <c r="S92" s="21" t="s">
        <v>169</v>
      </c>
      <c r="T92" s="21" t="s">
        <v>51</v>
      </c>
      <c r="U92" s="21">
        <v>15</v>
      </c>
      <c r="V92" s="21">
        <v>15</v>
      </c>
      <c r="W92" s="21"/>
      <c r="X92" s="21" t="s">
        <v>501</v>
      </c>
      <c r="Y92" s="32" t="str">
        <f t="shared" si="1"/>
        <v>排污排水管500米，化粪池3个，沉沙井8个等</v>
      </c>
      <c r="Z92" s="25">
        <v>175</v>
      </c>
      <c r="AA92" s="25">
        <v>650</v>
      </c>
      <c r="AB92" s="32" t="s">
        <v>127</v>
      </c>
      <c r="AC92" s="21" t="s">
        <v>29</v>
      </c>
      <c r="AD92" s="21" t="s">
        <v>495</v>
      </c>
      <c r="AE92" s="21" t="s">
        <v>495</v>
      </c>
      <c r="AF92" s="31">
        <v>14.211388</v>
      </c>
      <c r="AG92" s="33"/>
    </row>
    <row r="93" s="14" customFormat="1" ht="104.4" spans="1:33">
      <c r="A93" s="20">
        <f>SUBTOTAL(103,$B$6:$B93)*1</f>
        <v>88</v>
      </c>
      <c r="B93" s="20" t="s">
        <v>114</v>
      </c>
      <c r="C93" s="21" t="s">
        <v>502</v>
      </c>
      <c r="D93" s="21" t="s">
        <v>116</v>
      </c>
      <c r="E93" s="21" t="s">
        <v>151</v>
      </c>
      <c r="F93" s="21" t="s">
        <v>118</v>
      </c>
      <c r="G93" s="21" t="s">
        <v>465</v>
      </c>
      <c r="H93" s="21" t="s">
        <v>492</v>
      </c>
      <c r="I93" s="21" t="s">
        <v>164</v>
      </c>
      <c r="J93" s="21" t="s">
        <v>503</v>
      </c>
      <c r="K93" s="21" t="s">
        <v>154</v>
      </c>
      <c r="L93" s="21" t="s">
        <v>77</v>
      </c>
      <c r="M93" s="21" t="s">
        <v>122</v>
      </c>
      <c r="N93" s="21">
        <v>830.33</v>
      </c>
      <c r="O93" s="21" t="s">
        <v>123</v>
      </c>
      <c r="P93" s="21" t="s">
        <v>292</v>
      </c>
      <c r="Q93" s="21">
        <v>200</v>
      </c>
      <c r="R93" s="21" t="s">
        <v>27</v>
      </c>
      <c r="S93" s="21" t="s">
        <v>181</v>
      </c>
      <c r="T93" s="21" t="s">
        <v>37</v>
      </c>
      <c r="U93" s="21">
        <v>20</v>
      </c>
      <c r="V93" s="21">
        <v>20</v>
      </c>
      <c r="W93" s="21"/>
      <c r="X93" s="21" t="s">
        <v>504</v>
      </c>
      <c r="Y93" s="32" t="str">
        <f t="shared" si="1"/>
        <v>水电设施建设200平米，地砖铺贴200平米，展柜建设300平米，通风设施建设1处， 吊顶天棚（平面）200平米等</v>
      </c>
      <c r="Z93" s="25">
        <v>167</v>
      </c>
      <c r="AA93" s="25">
        <v>854</v>
      </c>
      <c r="AB93" s="32" t="s">
        <v>127</v>
      </c>
      <c r="AC93" s="21" t="s">
        <v>29</v>
      </c>
      <c r="AD93" s="21" t="s">
        <v>468</v>
      </c>
      <c r="AE93" s="21" t="s">
        <v>495</v>
      </c>
      <c r="AF93" s="31">
        <v>0</v>
      </c>
      <c r="AG93" s="33"/>
    </row>
    <row r="94" s="14" customFormat="1" ht="409.5" spans="1:33">
      <c r="A94" s="20">
        <f>SUBTOTAL(103,$B$6:$B94)*1</f>
        <v>89</v>
      </c>
      <c r="B94" s="20" t="s">
        <v>114</v>
      </c>
      <c r="C94" s="21" t="s">
        <v>505</v>
      </c>
      <c r="D94" s="21" t="s">
        <v>116</v>
      </c>
      <c r="E94" s="21" t="s">
        <v>117</v>
      </c>
      <c r="F94" s="21" t="s">
        <v>118</v>
      </c>
      <c r="G94" s="21" t="s">
        <v>465</v>
      </c>
      <c r="H94" s="21" t="s">
        <v>506</v>
      </c>
      <c r="I94" s="21"/>
      <c r="J94" s="21" t="s">
        <v>507</v>
      </c>
      <c r="K94" s="21" t="s">
        <v>121</v>
      </c>
      <c r="L94" s="21" t="s">
        <v>69</v>
      </c>
      <c r="M94" s="21" t="s">
        <v>122</v>
      </c>
      <c r="N94" s="21">
        <v>3312</v>
      </c>
      <c r="O94" s="21" t="s">
        <v>123</v>
      </c>
      <c r="P94" s="21" t="s">
        <v>194</v>
      </c>
      <c r="Q94" s="21">
        <v>560</v>
      </c>
      <c r="R94" s="21" t="s">
        <v>27</v>
      </c>
      <c r="S94" s="21" t="s">
        <v>146</v>
      </c>
      <c r="T94" s="21" t="s">
        <v>43</v>
      </c>
      <c r="U94" s="21">
        <v>33.6</v>
      </c>
      <c r="V94" s="21">
        <v>33.6</v>
      </c>
      <c r="W94" s="21"/>
      <c r="X94" s="21" t="s">
        <v>508</v>
      </c>
      <c r="Y94" s="32" t="str">
        <f t="shared" si="1"/>
        <v>门岭村撂荒复垦60亩，羊角村撂荒复垦60亩，小照村撂荒复垦120亩，学子村撂荒复垦5亩，荣田村撂荒复垦15亩，黄陂村撂荒复垦55亩，半照村撂荒复垦30亩，营坊村撂荒复垦60亩，芙蓉村撂荒复垦25亩，州场村撂荒复垦40亩，竹村村撂荒复垦60亩，上增村撂荒复垦30亩。</v>
      </c>
      <c r="Z94" s="25">
        <v>256</v>
      </c>
      <c r="AA94" s="25">
        <v>421</v>
      </c>
      <c r="AB94" s="32" t="s">
        <v>127</v>
      </c>
      <c r="AC94" s="21" t="s">
        <v>29</v>
      </c>
      <c r="AD94" s="21" t="s">
        <v>468</v>
      </c>
      <c r="AE94" s="21" t="s">
        <v>509</v>
      </c>
      <c r="AF94" s="31">
        <v>24.602244</v>
      </c>
      <c r="AG94" s="33"/>
    </row>
    <row r="95" s="14" customFormat="1" ht="69.6" spans="1:33">
      <c r="A95" s="20">
        <f>SUBTOTAL(103,$B$6:$B95)*1</f>
        <v>90</v>
      </c>
      <c r="B95" s="20" t="s">
        <v>114</v>
      </c>
      <c r="C95" s="21" t="s">
        <v>510</v>
      </c>
      <c r="D95" s="21" t="s">
        <v>116</v>
      </c>
      <c r="E95" s="21" t="s">
        <v>117</v>
      </c>
      <c r="F95" s="21" t="s">
        <v>118</v>
      </c>
      <c r="G95" s="21" t="s">
        <v>465</v>
      </c>
      <c r="H95" s="21" t="s">
        <v>511</v>
      </c>
      <c r="I95" s="21" t="s">
        <v>218</v>
      </c>
      <c r="J95" s="21" t="s">
        <v>512</v>
      </c>
      <c r="K95" s="21" t="s">
        <v>131</v>
      </c>
      <c r="L95" s="21" t="s">
        <v>62</v>
      </c>
      <c r="M95" s="21" t="s">
        <v>122</v>
      </c>
      <c r="N95" s="21">
        <v>359</v>
      </c>
      <c r="O95" s="21" t="s">
        <v>123</v>
      </c>
      <c r="P95" s="21" t="s">
        <v>171</v>
      </c>
      <c r="Q95" s="21">
        <v>500</v>
      </c>
      <c r="R95" s="21" t="s">
        <v>50</v>
      </c>
      <c r="S95" s="21" t="s">
        <v>159</v>
      </c>
      <c r="T95" s="21" t="s">
        <v>30</v>
      </c>
      <c r="U95" s="21">
        <v>15</v>
      </c>
      <c r="V95" s="21">
        <v>15</v>
      </c>
      <c r="W95" s="21"/>
      <c r="X95" s="21" t="s">
        <v>513</v>
      </c>
      <c r="Y95" s="32" t="str">
        <f t="shared" si="1"/>
        <v>长500米，宽4.5米、厚0.15水稳层、蓄水池盖板等基础设施。</v>
      </c>
      <c r="Z95" s="25">
        <v>80</v>
      </c>
      <c r="AA95" s="25">
        <v>424</v>
      </c>
      <c r="AB95" s="32" t="s">
        <v>127</v>
      </c>
      <c r="AC95" s="21" t="s">
        <v>29</v>
      </c>
      <c r="AD95" s="21" t="s">
        <v>468</v>
      </c>
      <c r="AE95" s="21" t="s">
        <v>514</v>
      </c>
      <c r="AF95" s="31">
        <v>15</v>
      </c>
      <c r="AG95" s="33"/>
    </row>
    <row r="96" s="14" customFormat="1" ht="121.8" spans="1:33">
      <c r="A96" s="20">
        <f>SUBTOTAL(103,$B$6:$B96)*1</f>
        <v>91</v>
      </c>
      <c r="B96" s="20" t="s">
        <v>114</v>
      </c>
      <c r="C96" s="21" t="s">
        <v>515</v>
      </c>
      <c r="D96" s="21" t="s">
        <v>116</v>
      </c>
      <c r="E96" s="21" t="s">
        <v>151</v>
      </c>
      <c r="F96" s="21" t="s">
        <v>118</v>
      </c>
      <c r="G96" s="21" t="s">
        <v>465</v>
      </c>
      <c r="H96" s="21" t="s">
        <v>516</v>
      </c>
      <c r="I96" s="21" t="s">
        <v>164</v>
      </c>
      <c r="J96" s="21" t="s">
        <v>517</v>
      </c>
      <c r="K96" s="21" t="s">
        <v>131</v>
      </c>
      <c r="L96" s="21" t="s">
        <v>63</v>
      </c>
      <c r="M96" s="21" t="s">
        <v>122</v>
      </c>
      <c r="N96" s="21">
        <v>8082</v>
      </c>
      <c r="O96" s="21" t="s">
        <v>123</v>
      </c>
      <c r="P96" s="21" t="s">
        <v>194</v>
      </c>
      <c r="Q96" s="21">
        <v>100</v>
      </c>
      <c r="R96" s="21" t="s">
        <v>27</v>
      </c>
      <c r="S96" s="21" t="s">
        <v>146</v>
      </c>
      <c r="T96" s="21" t="s">
        <v>43</v>
      </c>
      <c r="U96" s="21">
        <v>100</v>
      </c>
      <c r="V96" s="21">
        <v>100</v>
      </c>
      <c r="W96" s="21"/>
      <c r="X96" s="21" t="s">
        <v>518</v>
      </c>
      <c r="Y96" s="32" t="str">
        <f t="shared" si="1"/>
        <v>新建果业种植基地100亩（黄陂村出资22万元，营坊村出资22万元，白埠村出资12万元，州场村出资10万元，羊角村出资34万元）</v>
      </c>
      <c r="Z96" s="25">
        <v>120</v>
      </c>
      <c r="AA96" s="25">
        <v>520</v>
      </c>
      <c r="AB96" s="32" t="s">
        <v>127</v>
      </c>
      <c r="AC96" s="21" t="s">
        <v>29</v>
      </c>
      <c r="AD96" s="21" t="str">
        <f>AE96</f>
        <v>羊角村民委员会</v>
      </c>
      <c r="AE96" s="21" t="s">
        <v>519</v>
      </c>
      <c r="AF96" s="31">
        <v>0</v>
      </c>
      <c r="AG96" s="33"/>
    </row>
    <row r="97" s="14" customFormat="1" ht="104.4" spans="1:33">
      <c r="A97" s="20">
        <f>SUBTOTAL(103,$B$6:$B97)*1</f>
        <v>92</v>
      </c>
      <c r="B97" s="20" t="s">
        <v>114</v>
      </c>
      <c r="C97" s="21" t="s">
        <v>520</v>
      </c>
      <c r="D97" s="21" t="s">
        <v>116</v>
      </c>
      <c r="E97" s="21" t="s">
        <v>117</v>
      </c>
      <c r="F97" s="21" t="s">
        <v>118</v>
      </c>
      <c r="G97" s="21" t="s">
        <v>465</v>
      </c>
      <c r="H97" s="21" t="s">
        <v>516</v>
      </c>
      <c r="I97" s="21" t="s">
        <v>164</v>
      </c>
      <c r="J97" s="21" t="s">
        <v>521</v>
      </c>
      <c r="K97" s="21" t="s">
        <v>131</v>
      </c>
      <c r="L97" s="21" t="s">
        <v>63</v>
      </c>
      <c r="M97" s="21" t="s">
        <v>122</v>
      </c>
      <c r="N97" s="21">
        <v>8082</v>
      </c>
      <c r="O97" s="21" t="s">
        <v>123</v>
      </c>
      <c r="P97" s="21" t="s">
        <v>522</v>
      </c>
      <c r="Q97" s="21">
        <v>0.95</v>
      </c>
      <c r="R97" s="21" t="s">
        <v>50</v>
      </c>
      <c r="S97" s="21" t="s">
        <v>159</v>
      </c>
      <c r="T97" s="21" t="s">
        <v>52</v>
      </c>
      <c r="U97" s="21">
        <v>35</v>
      </c>
      <c r="V97" s="21">
        <v>35</v>
      </c>
      <c r="W97" s="21"/>
      <c r="X97" s="21" t="s">
        <v>523</v>
      </c>
      <c r="Y97" s="32" t="str">
        <f t="shared" si="1"/>
        <v>路面硬化宽3米、长950米</v>
      </c>
      <c r="Z97" s="25">
        <v>72</v>
      </c>
      <c r="AA97" s="25">
        <v>324</v>
      </c>
      <c r="AB97" s="32" t="s">
        <v>127</v>
      </c>
      <c r="AC97" s="21" t="s">
        <v>65</v>
      </c>
      <c r="AD97" s="21" t="s">
        <v>519</v>
      </c>
      <c r="AE97" s="21" t="s">
        <v>519</v>
      </c>
      <c r="AF97" s="31">
        <v>34.951392</v>
      </c>
      <c r="AG97" s="33"/>
    </row>
    <row r="98" s="14" customFormat="1" ht="69.6" spans="1:33">
      <c r="A98" s="20">
        <f>SUBTOTAL(103,$B$6:$B98)*1</f>
        <v>93</v>
      </c>
      <c r="B98" s="20" t="s">
        <v>114</v>
      </c>
      <c r="C98" s="21" t="s">
        <v>524</v>
      </c>
      <c r="D98" s="21" t="s">
        <v>116</v>
      </c>
      <c r="E98" s="21" t="s">
        <v>117</v>
      </c>
      <c r="F98" s="21" t="s">
        <v>118</v>
      </c>
      <c r="G98" s="21" t="s">
        <v>465</v>
      </c>
      <c r="H98" s="21" t="s">
        <v>516</v>
      </c>
      <c r="I98" s="21" t="s">
        <v>164</v>
      </c>
      <c r="J98" s="21" t="s">
        <v>525</v>
      </c>
      <c r="K98" s="21" t="s">
        <v>131</v>
      </c>
      <c r="L98" s="21" t="s">
        <v>63</v>
      </c>
      <c r="M98" s="21" t="s">
        <v>122</v>
      </c>
      <c r="N98" s="21">
        <v>8082</v>
      </c>
      <c r="O98" s="21" t="s">
        <v>123</v>
      </c>
      <c r="P98" s="21" t="s">
        <v>266</v>
      </c>
      <c r="Q98" s="21">
        <v>200</v>
      </c>
      <c r="R98" s="21" t="s">
        <v>50</v>
      </c>
      <c r="S98" s="21" t="s">
        <v>169</v>
      </c>
      <c r="T98" s="21" t="s">
        <v>56</v>
      </c>
      <c r="U98" s="21">
        <v>25</v>
      </c>
      <c r="V98" s="21">
        <v>25</v>
      </c>
      <c r="W98" s="21"/>
      <c r="X98" s="21" t="s">
        <v>523</v>
      </c>
      <c r="Y98" s="32" t="str">
        <f t="shared" si="1"/>
        <v>排水排污沟长100米，（50cm*50cm）混凝土结构，沉沙井12座，排污管道40cm波纹管*200米</v>
      </c>
      <c r="Z98" s="25">
        <v>72</v>
      </c>
      <c r="AA98" s="25">
        <v>324</v>
      </c>
      <c r="AB98" s="32" t="s">
        <v>127</v>
      </c>
      <c r="AC98" s="21" t="s">
        <v>29</v>
      </c>
      <c r="AD98" s="21" t="s">
        <v>519</v>
      </c>
      <c r="AE98" s="21" t="s">
        <v>519</v>
      </c>
      <c r="AF98" s="31">
        <v>25</v>
      </c>
      <c r="AG98" s="33"/>
    </row>
    <row r="99" s="14" customFormat="1" ht="87" spans="1:33">
      <c r="A99" s="20">
        <f>SUBTOTAL(103,$B$6:$B99)*1</f>
        <v>94</v>
      </c>
      <c r="B99" s="20" t="s">
        <v>114</v>
      </c>
      <c r="C99" s="21" t="s">
        <v>526</v>
      </c>
      <c r="D99" s="21" t="s">
        <v>116</v>
      </c>
      <c r="E99" s="21" t="s">
        <v>117</v>
      </c>
      <c r="F99" s="21" t="s">
        <v>118</v>
      </c>
      <c r="G99" s="21" t="s">
        <v>465</v>
      </c>
      <c r="H99" s="21" t="s">
        <v>516</v>
      </c>
      <c r="I99" s="21" t="s">
        <v>164</v>
      </c>
      <c r="J99" s="21" t="s">
        <v>527</v>
      </c>
      <c r="K99" s="21" t="s">
        <v>131</v>
      </c>
      <c r="L99" s="21" t="s">
        <v>63</v>
      </c>
      <c r="M99" s="21" t="s">
        <v>122</v>
      </c>
      <c r="N99" s="21">
        <v>8082</v>
      </c>
      <c r="O99" s="21" t="s">
        <v>123</v>
      </c>
      <c r="P99" s="21" t="s">
        <v>341</v>
      </c>
      <c r="Q99" s="21">
        <v>120</v>
      </c>
      <c r="R99" s="21" t="s">
        <v>27</v>
      </c>
      <c r="S99" s="21" t="s">
        <v>146</v>
      </c>
      <c r="T99" s="21" t="s">
        <v>32</v>
      </c>
      <c r="U99" s="21">
        <v>40</v>
      </c>
      <c r="V99" s="21">
        <v>40</v>
      </c>
      <c r="W99" s="21"/>
      <c r="X99" s="21" t="s">
        <v>528</v>
      </c>
      <c r="Y99" s="32" t="str">
        <f t="shared" si="1"/>
        <v>利用集中连片屋顶，建设120千瓦时光伏电站</v>
      </c>
      <c r="Z99" s="25">
        <v>423</v>
      </c>
      <c r="AA99" s="25">
        <v>1848</v>
      </c>
      <c r="AB99" s="32" t="s">
        <v>127</v>
      </c>
      <c r="AC99" s="21" t="s">
        <v>33</v>
      </c>
      <c r="AD99" s="21" t="s">
        <v>519</v>
      </c>
      <c r="AE99" s="21" t="s">
        <v>519</v>
      </c>
      <c r="AF99" s="31">
        <v>40</v>
      </c>
      <c r="AG99" s="33"/>
    </row>
    <row r="100" s="14" customFormat="1" ht="104.4" spans="1:33">
      <c r="A100" s="20">
        <f>SUBTOTAL(103,$B$6:$B100)*1</f>
        <v>95</v>
      </c>
      <c r="B100" s="20" t="s">
        <v>114</v>
      </c>
      <c r="C100" s="21" t="s">
        <v>529</v>
      </c>
      <c r="D100" s="21" t="s">
        <v>116</v>
      </c>
      <c r="E100" s="21" t="s">
        <v>151</v>
      </c>
      <c r="F100" s="21" t="s">
        <v>118</v>
      </c>
      <c r="G100" s="21" t="s">
        <v>465</v>
      </c>
      <c r="H100" s="21" t="s">
        <v>516</v>
      </c>
      <c r="I100" s="21" t="s">
        <v>164</v>
      </c>
      <c r="J100" s="21" t="s">
        <v>530</v>
      </c>
      <c r="K100" s="21" t="s">
        <v>154</v>
      </c>
      <c r="L100" s="21" t="s">
        <v>75</v>
      </c>
      <c r="M100" s="21" t="s">
        <v>122</v>
      </c>
      <c r="N100" s="21">
        <v>1579.04</v>
      </c>
      <c r="O100" s="21" t="s">
        <v>123</v>
      </c>
      <c r="P100" s="21" t="s">
        <v>292</v>
      </c>
      <c r="Q100" s="21">
        <v>2500</v>
      </c>
      <c r="R100" s="21" t="s">
        <v>27</v>
      </c>
      <c r="S100" s="21" t="s">
        <v>146</v>
      </c>
      <c r="T100" s="21" t="s">
        <v>41</v>
      </c>
      <c r="U100" s="21">
        <v>100</v>
      </c>
      <c r="V100" s="21">
        <v>100</v>
      </c>
      <c r="W100" s="21"/>
      <c r="X100" s="21" t="s">
        <v>531</v>
      </c>
      <c r="Y100" s="32" t="str">
        <f t="shared" si="1"/>
        <v>新建现代化肉牛养殖基地600㎡，化粪池300m³、净氧化塘3*100m³，牧草种植5亩等。</v>
      </c>
      <c r="Z100" s="25">
        <v>120</v>
      </c>
      <c r="AA100" s="25">
        <v>520</v>
      </c>
      <c r="AB100" s="32" t="s">
        <v>127</v>
      </c>
      <c r="AC100" s="21" t="s">
        <v>29</v>
      </c>
      <c r="AD100" s="21" t="s">
        <v>519</v>
      </c>
      <c r="AE100" s="21" t="s">
        <v>519</v>
      </c>
      <c r="AF100" s="31">
        <v>0</v>
      </c>
      <c r="AG100" s="33"/>
    </row>
    <row r="101" s="14" customFormat="1" ht="69.6" spans="1:33">
      <c r="A101" s="20">
        <f>SUBTOTAL(103,$B$6:$B101)*1</f>
        <v>96</v>
      </c>
      <c r="B101" s="20" t="s">
        <v>114</v>
      </c>
      <c r="C101" s="21" t="s">
        <v>532</v>
      </c>
      <c r="D101" s="21" t="s">
        <v>116</v>
      </c>
      <c r="E101" s="21" t="s">
        <v>117</v>
      </c>
      <c r="F101" s="21" t="s">
        <v>118</v>
      </c>
      <c r="G101" s="21" t="s">
        <v>465</v>
      </c>
      <c r="H101" s="21" t="s">
        <v>533</v>
      </c>
      <c r="I101" s="21" t="s">
        <v>164</v>
      </c>
      <c r="J101" s="21" t="s">
        <v>534</v>
      </c>
      <c r="K101" s="21" t="s">
        <v>121</v>
      </c>
      <c r="L101" s="21" t="s">
        <v>69</v>
      </c>
      <c r="M101" s="21" t="s">
        <v>122</v>
      </c>
      <c r="N101" s="21">
        <v>3312</v>
      </c>
      <c r="O101" s="21" t="s">
        <v>123</v>
      </c>
      <c r="P101" s="21" t="s">
        <v>292</v>
      </c>
      <c r="Q101" s="21">
        <v>200</v>
      </c>
      <c r="R101" s="21" t="s">
        <v>50</v>
      </c>
      <c r="S101" s="21" t="s">
        <v>169</v>
      </c>
      <c r="T101" s="21" t="s">
        <v>51</v>
      </c>
      <c r="U101" s="21">
        <v>20</v>
      </c>
      <c r="V101" s="21">
        <v>20</v>
      </c>
      <c r="W101" s="21"/>
      <c r="X101" s="21" t="s">
        <v>535</v>
      </c>
      <c r="Y101" s="32" t="str">
        <f t="shared" si="1"/>
        <v>路面修复200平方，新建水渠200米，地面硬化600㎡等</v>
      </c>
      <c r="Z101" s="25">
        <v>35</v>
      </c>
      <c r="AA101" s="25">
        <v>168</v>
      </c>
      <c r="AB101" s="32" t="s">
        <v>127</v>
      </c>
      <c r="AC101" s="21" t="s">
        <v>29</v>
      </c>
      <c r="AD101" s="21" t="s">
        <v>536</v>
      </c>
      <c r="AE101" s="21" t="s">
        <v>536</v>
      </c>
      <c r="AF101" s="31">
        <v>19.801586</v>
      </c>
      <c r="AG101" s="33"/>
    </row>
    <row r="102" s="14" customFormat="1" ht="104.4" spans="1:33">
      <c r="A102" s="20">
        <f>SUBTOTAL(103,$B$6:$B102)*1</f>
        <v>97</v>
      </c>
      <c r="B102" s="20" t="s">
        <v>114</v>
      </c>
      <c r="C102" s="21" t="s">
        <v>537</v>
      </c>
      <c r="D102" s="21" t="s">
        <v>116</v>
      </c>
      <c r="E102" s="21" t="s">
        <v>151</v>
      </c>
      <c r="F102" s="21" t="s">
        <v>118</v>
      </c>
      <c r="G102" s="21" t="s">
        <v>465</v>
      </c>
      <c r="H102" s="21" t="s">
        <v>538</v>
      </c>
      <c r="I102" s="21"/>
      <c r="J102" s="21" t="s">
        <v>539</v>
      </c>
      <c r="K102" s="21" t="s">
        <v>131</v>
      </c>
      <c r="L102" s="21" t="s">
        <v>73</v>
      </c>
      <c r="M102" s="21" t="s">
        <v>122</v>
      </c>
      <c r="N102" s="21">
        <v>823</v>
      </c>
      <c r="O102" s="21" t="s">
        <v>123</v>
      </c>
      <c r="P102" s="21" t="s">
        <v>171</v>
      </c>
      <c r="Q102" s="21">
        <v>1200</v>
      </c>
      <c r="R102" s="21" t="s">
        <v>50</v>
      </c>
      <c r="S102" s="21" t="s">
        <v>159</v>
      </c>
      <c r="T102" s="21" t="s">
        <v>58</v>
      </c>
      <c r="U102" s="21">
        <v>33</v>
      </c>
      <c r="V102" s="21">
        <v>33</v>
      </c>
      <c r="W102" s="21"/>
      <c r="X102" s="21" t="s">
        <v>540</v>
      </c>
      <c r="Y102" s="32" t="str">
        <f t="shared" si="1"/>
        <v>20亩贝贝小南瓜基地新建含灌排沟渠管道700米，机耕道修复800米，新建采后处理场地1个，水井1座，蓄水池4个400立方米等。</v>
      </c>
      <c r="Z102" s="25">
        <v>70</v>
      </c>
      <c r="AA102" s="25">
        <v>307</v>
      </c>
      <c r="AB102" s="32" t="s">
        <v>127</v>
      </c>
      <c r="AC102" s="21" t="s">
        <v>29</v>
      </c>
      <c r="AD102" s="21" t="s">
        <v>468</v>
      </c>
      <c r="AE102" s="21" t="s">
        <v>541</v>
      </c>
      <c r="AF102" s="31">
        <v>0</v>
      </c>
      <c r="AG102" s="33"/>
    </row>
    <row r="103" s="14" customFormat="1" ht="69.6" spans="1:33">
      <c r="A103" s="20">
        <f>SUBTOTAL(103,$B$6:$B103)*1</f>
        <v>98</v>
      </c>
      <c r="B103" s="20" t="s">
        <v>114</v>
      </c>
      <c r="C103" s="21" t="s">
        <v>542</v>
      </c>
      <c r="D103" s="21" t="s">
        <v>141</v>
      </c>
      <c r="E103" s="21" t="s">
        <v>117</v>
      </c>
      <c r="F103" s="21" t="s">
        <v>118</v>
      </c>
      <c r="G103" s="21" t="s">
        <v>465</v>
      </c>
      <c r="H103" s="21" t="s">
        <v>543</v>
      </c>
      <c r="I103" s="21" t="s">
        <v>178</v>
      </c>
      <c r="J103" s="21" t="s">
        <v>544</v>
      </c>
      <c r="K103" s="21" t="s">
        <v>136</v>
      </c>
      <c r="L103" s="21" t="s">
        <v>25</v>
      </c>
      <c r="M103" s="21" t="s">
        <v>122</v>
      </c>
      <c r="N103" s="21">
        <v>8880</v>
      </c>
      <c r="O103" s="21" t="s">
        <v>123</v>
      </c>
      <c r="P103" s="21" t="s">
        <v>201</v>
      </c>
      <c r="Q103" s="21">
        <v>1</v>
      </c>
      <c r="R103" s="21" t="s">
        <v>50</v>
      </c>
      <c r="S103" s="21" t="s">
        <v>159</v>
      </c>
      <c r="T103" s="21" t="s">
        <v>54</v>
      </c>
      <c r="U103" s="21">
        <v>15</v>
      </c>
      <c r="V103" s="21">
        <v>15</v>
      </c>
      <c r="W103" s="21"/>
      <c r="X103" s="21" t="s">
        <v>545</v>
      </c>
      <c r="Y103" s="32" t="str">
        <f t="shared" ref="Y103:Y115" si="2">J103</f>
        <v>吊装过滤净水设备，净水池围墙35米，截水沟35米，维修de35清水管1000米</v>
      </c>
      <c r="Z103" s="25">
        <v>30</v>
      </c>
      <c r="AA103" s="25">
        <v>120</v>
      </c>
      <c r="AB103" s="32" t="s">
        <v>127</v>
      </c>
      <c r="AC103" s="21" t="s">
        <v>55</v>
      </c>
      <c r="AD103" s="21" t="s">
        <v>468</v>
      </c>
      <c r="AE103" s="21" t="s">
        <v>546</v>
      </c>
      <c r="AF103" s="31">
        <v>6.530608</v>
      </c>
      <c r="AG103" s="33"/>
    </row>
    <row r="104" s="14" customFormat="1" ht="69.6" spans="1:33">
      <c r="A104" s="20">
        <f>SUBTOTAL(103,$B$6:$B104)*1</f>
        <v>99</v>
      </c>
      <c r="B104" s="20" t="s">
        <v>114</v>
      </c>
      <c r="C104" s="21" t="s">
        <v>547</v>
      </c>
      <c r="D104" s="21" t="s">
        <v>116</v>
      </c>
      <c r="E104" s="21" t="s">
        <v>117</v>
      </c>
      <c r="F104" s="21" t="s">
        <v>118</v>
      </c>
      <c r="G104" s="21" t="s">
        <v>548</v>
      </c>
      <c r="H104" s="21" t="s">
        <v>549</v>
      </c>
      <c r="I104" s="21" t="s">
        <v>178</v>
      </c>
      <c r="J104" s="21" t="s">
        <v>550</v>
      </c>
      <c r="K104" s="22" t="s">
        <v>131</v>
      </c>
      <c r="L104" s="22" t="s">
        <v>63</v>
      </c>
      <c r="M104" s="22" t="s">
        <v>122</v>
      </c>
      <c r="N104" s="22">
        <v>8082</v>
      </c>
      <c r="O104" s="22" t="s">
        <v>123</v>
      </c>
      <c r="P104" s="21" t="s">
        <v>171</v>
      </c>
      <c r="Q104" s="21">
        <v>1500</v>
      </c>
      <c r="R104" s="21" t="s">
        <v>27</v>
      </c>
      <c r="S104" s="21" t="s">
        <v>146</v>
      </c>
      <c r="T104" s="21" t="s">
        <v>43</v>
      </c>
      <c r="U104" s="21">
        <v>25</v>
      </c>
      <c r="V104" s="21">
        <v>25</v>
      </c>
      <c r="W104" s="21"/>
      <c r="X104" s="21" t="s">
        <v>551</v>
      </c>
      <c r="Y104" s="32" t="str">
        <f t="shared" si="2"/>
        <v>20亩蔬菜产业基地新建电灌站1座，管道1500米。</v>
      </c>
      <c r="Z104" s="25">
        <v>30</v>
      </c>
      <c r="AA104" s="25">
        <v>98</v>
      </c>
      <c r="AB104" s="32" t="s">
        <v>127</v>
      </c>
      <c r="AC104" s="21" t="s">
        <v>29</v>
      </c>
      <c r="AD104" s="21" t="s">
        <v>552</v>
      </c>
      <c r="AE104" s="21" t="s">
        <v>552</v>
      </c>
      <c r="AF104" s="31">
        <v>24.972775</v>
      </c>
      <c r="AG104" s="33"/>
    </row>
    <row r="105" s="14" customFormat="1" ht="409.5" spans="1:33">
      <c r="A105" s="20">
        <f>SUBTOTAL(103,$B$6:$B105)*1</f>
        <v>100</v>
      </c>
      <c r="B105" s="20" t="s">
        <v>114</v>
      </c>
      <c r="C105" s="21" t="s">
        <v>553</v>
      </c>
      <c r="D105" s="21" t="s">
        <v>116</v>
      </c>
      <c r="E105" s="21" t="s">
        <v>117</v>
      </c>
      <c r="F105" s="21" t="s">
        <v>118</v>
      </c>
      <c r="G105" s="21" t="s">
        <v>548</v>
      </c>
      <c r="H105" s="21" t="s">
        <v>554</v>
      </c>
      <c r="I105" s="21"/>
      <c r="J105" s="21" t="s">
        <v>555</v>
      </c>
      <c r="K105" s="21" t="s">
        <v>121</v>
      </c>
      <c r="L105" s="21" t="s">
        <v>69</v>
      </c>
      <c r="M105" s="21" t="s">
        <v>122</v>
      </c>
      <c r="N105" s="21">
        <v>3312</v>
      </c>
      <c r="O105" s="21" t="s">
        <v>123</v>
      </c>
      <c r="P105" s="21" t="s">
        <v>194</v>
      </c>
      <c r="Q105" s="21">
        <v>820</v>
      </c>
      <c r="R105" s="21" t="s">
        <v>27</v>
      </c>
      <c r="S105" s="21" t="s">
        <v>146</v>
      </c>
      <c r="T105" s="21" t="s">
        <v>43</v>
      </c>
      <c r="U105" s="21">
        <v>43.8</v>
      </c>
      <c r="V105" s="21">
        <v>43.8</v>
      </c>
      <c r="W105" s="21"/>
      <c r="X105" s="21" t="s">
        <v>556</v>
      </c>
      <c r="Y105" s="32" t="str">
        <f t="shared" si="2"/>
        <v>麻州镇抛荒复耕面积约820亩。
坳背村18.8亩
坳下村24.9亩
大坪脑村87.5亩
东红村72.5亩
凤形窝村24.8亩
九州村27.1亩
麻州村27.7亩
齐心村74.5亩
前丰村107.9亩
桃丰村5.2亩
王家山村57.1亩
下堡村104.2亩
湘江村54.5亩
小河背村102.5亩
小围村21.6亩
增丰村9.1亩</v>
      </c>
      <c r="Z105" s="25">
        <v>787</v>
      </c>
      <c r="AA105" s="25">
        <v>3002</v>
      </c>
      <c r="AB105" s="32" t="s">
        <v>127</v>
      </c>
      <c r="AC105" s="21" t="s">
        <v>29</v>
      </c>
      <c r="AD105" s="21" t="s">
        <v>557</v>
      </c>
      <c r="AE105" s="21" t="s">
        <v>558</v>
      </c>
      <c r="AF105" s="31">
        <v>43.8</v>
      </c>
      <c r="AG105" s="33"/>
    </row>
    <row r="106" s="14" customFormat="1" ht="69.6" spans="1:33">
      <c r="A106" s="20">
        <f>SUBTOTAL(103,$B$6:$B106)*1</f>
        <v>101</v>
      </c>
      <c r="B106" s="20" t="s">
        <v>114</v>
      </c>
      <c r="C106" s="21" t="s">
        <v>559</v>
      </c>
      <c r="D106" s="21" t="s">
        <v>116</v>
      </c>
      <c r="E106" s="21" t="s">
        <v>117</v>
      </c>
      <c r="F106" s="21" t="s">
        <v>118</v>
      </c>
      <c r="G106" s="21" t="s">
        <v>548</v>
      </c>
      <c r="H106" s="21" t="s">
        <v>560</v>
      </c>
      <c r="I106" s="21" t="s">
        <v>178</v>
      </c>
      <c r="J106" s="21" t="s">
        <v>561</v>
      </c>
      <c r="K106" s="21" t="s">
        <v>136</v>
      </c>
      <c r="L106" s="21" t="s">
        <v>25</v>
      </c>
      <c r="M106" s="21" t="s">
        <v>122</v>
      </c>
      <c r="N106" s="21">
        <v>8880</v>
      </c>
      <c r="O106" s="21" t="s">
        <v>123</v>
      </c>
      <c r="P106" s="21" t="s">
        <v>171</v>
      </c>
      <c r="Q106" s="21">
        <v>700</v>
      </c>
      <c r="R106" s="21" t="s">
        <v>50</v>
      </c>
      <c r="S106" s="21" t="s">
        <v>169</v>
      </c>
      <c r="T106" s="21" t="s">
        <v>51</v>
      </c>
      <c r="U106" s="21">
        <v>22</v>
      </c>
      <c r="V106" s="21">
        <v>22</v>
      </c>
      <c r="W106" s="21"/>
      <c r="X106" s="21" t="s">
        <v>562</v>
      </c>
      <c r="Y106" s="32" t="str">
        <f t="shared" si="2"/>
        <v>九州新村排污排水沟80米.新建水泥路长97米.水泵1台，管道700米</v>
      </c>
      <c r="Z106" s="25">
        <v>30</v>
      </c>
      <c r="AA106" s="25">
        <v>115</v>
      </c>
      <c r="AB106" s="32" t="s">
        <v>127</v>
      </c>
      <c r="AC106" s="21" t="s">
        <v>29</v>
      </c>
      <c r="AD106" s="21" t="str">
        <f t="shared" ref="AD106:AD113" si="3">AE106</f>
        <v>九州村民委员会</v>
      </c>
      <c r="AE106" s="21" t="s">
        <v>563</v>
      </c>
      <c r="AF106" s="31">
        <v>22</v>
      </c>
      <c r="AG106" s="33"/>
    </row>
    <row r="107" s="14" customFormat="1" ht="69.6" spans="1:33">
      <c r="A107" s="20">
        <f>SUBTOTAL(103,$B$6:$B107)*1</f>
        <v>102</v>
      </c>
      <c r="B107" s="20" t="s">
        <v>114</v>
      </c>
      <c r="C107" s="21" t="s">
        <v>564</v>
      </c>
      <c r="D107" s="21" t="s">
        <v>116</v>
      </c>
      <c r="E107" s="21" t="s">
        <v>117</v>
      </c>
      <c r="F107" s="21" t="s">
        <v>118</v>
      </c>
      <c r="G107" s="21" t="s">
        <v>548</v>
      </c>
      <c r="H107" s="21" t="s">
        <v>565</v>
      </c>
      <c r="I107" s="21" t="s">
        <v>164</v>
      </c>
      <c r="J107" s="21" t="s">
        <v>566</v>
      </c>
      <c r="K107" s="21" t="s">
        <v>121</v>
      </c>
      <c r="L107" s="21" t="s">
        <v>69</v>
      </c>
      <c r="M107" s="21" t="s">
        <v>122</v>
      </c>
      <c r="N107" s="21">
        <v>3312</v>
      </c>
      <c r="O107" s="21" t="s">
        <v>123</v>
      </c>
      <c r="P107" s="21" t="s">
        <v>292</v>
      </c>
      <c r="Q107" s="21">
        <v>1500</v>
      </c>
      <c r="R107" s="21" t="s">
        <v>27</v>
      </c>
      <c r="S107" s="21" t="s">
        <v>146</v>
      </c>
      <c r="T107" s="21" t="s">
        <v>43</v>
      </c>
      <c r="U107" s="21">
        <v>25</v>
      </c>
      <c r="V107" s="21">
        <v>25</v>
      </c>
      <c r="W107" s="21"/>
      <c r="X107" s="21" t="s">
        <v>567</v>
      </c>
      <c r="Y107" s="32" t="str">
        <f t="shared" si="2"/>
        <v>35亩蔬菜种植基地新建40*40水渠800米，修建灌溉管网600米。蔬菜大棚抗旱井3座</v>
      </c>
      <c r="Z107" s="25">
        <v>21</v>
      </c>
      <c r="AA107" s="25">
        <v>69</v>
      </c>
      <c r="AB107" s="32" t="s">
        <v>127</v>
      </c>
      <c r="AC107" s="21" t="s">
        <v>29</v>
      </c>
      <c r="AD107" s="21" t="str">
        <f t="shared" si="3"/>
        <v>麻州村民委员会</v>
      </c>
      <c r="AE107" s="21" t="s">
        <v>568</v>
      </c>
      <c r="AF107" s="31">
        <v>24.9972</v>
      </c>
      <c r="AG107" s="33"/>
    </row>
    <row r="108" s="14" customFormat="1" ht="69.6" spans="1:33">
      <c r="A108" s="20">
        <f>SUBTOTAL(103,$B$6:$B108)*1</f>
        <v>103</v>
      </c>
      <c r="B108" s="20" t="s">
        <v>114</v>
      </c>
      <c r="C108" s="21" t="s">
        <v>569</v>
      </c>
      <c r="D108" s="21" t="s">
        <v>116</v>
      </c>
      <c r="E108" s="21" t="s">
        <v>117</v>
      </c>
      <c r="F108" s="21" t="s">
        <v>118</v>
      </c>
      <c r="G108" s="21" t="s">
        <v>548</v>
      </c>
      <c r="H108" s="21" t="s">
        <v>565</v>
      </c>
      <c r="I108" s="21" t="s">
        <v>164</v>
      </c>
      <c r="J108" s="21" t="s">
        <v>570</v>
      </c>
      <c r="K108" s="22" t="s">
        <v>121</v>
      </c>
      <c r="L108" s="22" t="s">
        <v>69</v>
      </c>
      <c r="M108" s="22" t="s">
        <v>122</v>
      </c>
      <c r="N108" s="22">
        <v>3312</v>
      </c>
      <c r="O108" s="21" t="s">
        <v>123</v>
      </c>
      <c r="P108" s="21" t="s">
        <v>292</v>
      </c>
      <c r="Q108" s="21">
        <v>2000</v>
      </c>
      <c r="R108" s="21" t="s">
        <v>50</v>
      </c>
      <c r="S108" s="21" t="s">
        <v>169</v>
      </c>
      <c r="T108" s="21" t="s">
        <v>51</v>
      </c>
      <c r="U108" s="21">
        <v>30</v>
      </c>
      <c r="V108" s="21">
        <v>30</v>
      </c>
      <c r="W108" s="21"/>
      <c r="X108" s="21" t="s">
        <v>571</v>
      </c>
      <c r="Y108" s="32" t="str">
        <f t="shared" si="2"/>
        <v>地面硬化2000㎡，挡土墙150m³，塑料管350m等</v>
      </c>
      <c r="Z108" s="25">
        <v>26</v>
      </c>
      <c r="AA108" s="25">
        <v>65</v>
      </c>
      <c r="AB108" s="32" t="s">
        <v>127</v>
      </c>
      <c r="AC108" s="21" t="s">
        <v>29</v>
      </c>
      <c r="AD108" s="21" t="str">
        <f t="shared" si="3"/>
        <v>麻州村民委员会</v>
      </c>
      <c r="AE108" s="21" t="s">
        <v>568</v>
      </c>
      <c r="AF108" s="31">
        <v>29.788126</v>
      </c>
      <c r="AG108" s="33"/>
    </row>
    <row r="109" s="14" customFormat="1" ht="69.6" spans="1:33">
      <c r="A109" s="20">
        <f>SUBTOTAL(103,$B$6:$B109)*1</f>
        <v>104</v>
      </c>
      <c r="B109" s="20" t="s">
        <v>114</v>
      </c>
      <c r="C109" s="21" t="s">
        <v>572</v>
      </c>
      <c r="D109" s="21" t="s">
        <v>116</v>
      </c>
      <c r="E109" s="21" t="s">
        <v>117</v>
      </c>
      <c r="F109" s="21" t="s">
        <v>118</v>
      </c>
      <c r="G109" s="21" t="s">
        <v>548</v>
      </c>
      <c r="H109" s="21" t="s">
        <v>565</v>
      </c>
      <c r="I109" s="21" t="s">
        <v>164</v>
      </c>
      <c r="J109" s="21" t="s">
        <v>573</v>
      </c>
      <c r="K109" s="21" t="s">
        <v>121</v>
      </c>
      <c r="L109" s="21" t="s">
        <v>574</v>
      </c>
      <c r="M109" s="21" t="s">
        <v>122</v>
      </c>
      <c r="N109" s="21">
        <v>3312</v>
      </c>
      <c r="O109" s="21" t="s">
        <v>123</v>
      </c>
      <c r="P109" s="21" t="s">
        <v>171</v>
      </c>
      <c r="Q109" s="21">
        <v>500</v>
      </c>
      <c r="R109" s="21" t="s">
        <v>50</v>
      </c>
      <c r="S109" s="21" t="s">
        <v>169</v>
      </c>
      <c r="T109" s="21" t="s">
        <v>51</v>
      </c>
      <c r="U109" s="21">
        <v>45</v>
      </c>
      <c r="V109" s="21">
        <v>45</v>
      </c>
      <c r="W109" s="21"/>
      <c r="X109" s="21" t="s">
        <v>575</v>
      </c>
      <c r="Y109" s="32" t="str">
        <f t="shared" si="2"/>
        <v>麻州村新陈屋和老陈屋小组新建排污水沟（管）1800米，硬化路面2700平方米等。</v>
      </c>
      <c r="Z109" s="25">
        <v>20</v>
      </c>
      <c r="AA109" s="25">
        <v>75</v>
      </c>
      <c r="AB109" s="32" t="s">
        <v>127</v>
      </c>
      <c r="AC109" s="21" t="s">
        <v>29</v>
      </c>
      <c r="AD109" s="21" t="str">
        <f t="shared" si="3"/>
        <v>麻州村民委员会</v>
      </c>
      <c r="AE109" s="21" t="s">
        <v>568</v>
      </c>
      <c r="AF109" s="31">
        <v>45</v>
      </c>
      <c r="AG109" s="33"/>
    </row>
    <row r="110" s="14" customFormat="1" ht="104.4" spans="1:33">
      <c r="A110" s="20">
        <f>SUBTOTAL(103,$B$6:$B110)*1</f>
        <v>105</v>
      </c>
      <c r="B110" s="20" t="s">
        <v>114</v>
      </c>
      <c r="C110" s="21" t="s">
        <v>576</v>
      </c>
      <c r="D110" s="21" t="s">
        <v>116</v>
      </c>
      <c r="E110" s="21" t="s">
        <v>117</v>
      </c>
      <c r="F110" s="21" t="s">
        <v>118</v>
      </c>
      <c r="G110" s="21" t="s">
        <v>548</v>
      </c>
      <c r="H110" s="21" t="s">
        <v>577</v>
      </c>
      <c r="I110" s="21" t="s">
        <v>164</v>
      </c>
      <c r="J110" s="21" t="s">
        <v>578</v>
      </c>
      <c r="K110" s="21" t="s">
        <v>131</v>
      </c>
      <c r="L110" s="21" t="s">
        <v>63</v>
      </c>
      <c r="M110" s="21" t="s">
        <v>122</v>
      </c>
      <c r="N110" s="21">
        <v>8082</v>
      </c>
      <c r="O110" s="21" t="s">
        <v>123</v>
      </c>
      <c r="P110" s="21" t="s">
        <v>292</v>
      </c>
      <c r="Q110" s="21">
        <v>1900</v>
      </c>
      <c r="R110" s="21" t="s">
        <v>50</v>
      </c>
      <c r="S110" s="21" t="s">
        <v>159</v>
      </c>
      <c r="T110" s="21" t="s">
        <v>52</v>
      </c>
      <c r="U110" s="21">
        <v>45</v>
      </c>
      <c r="V110" s="21">
        <v>45</v>
      </c>
      <c r="W110" s="21"/>
      <c r="X110" s="21" t="s">
        <v>579</v>
      </c>
      <c r="Y110" s="32" t="str">
        <f t="shared" si="2"/>
        <v>水泥路硬化1900㎡，水泥硬化1500㎡，水沟200米</v>
      </c>
      <c r="Z110" s="25">
        <v>32</v>
      </c>
      <c r="AA110" s="25">
        <v>105</v>
      </c>
      <c r="AB110" s="32" t="s">
        <v>127</v>
      </c>
      <c r="AC110" s="21" t="s">
        <v>65</v>
      </c>
      <c r="AD110" s="21" t="str">
        <f t="shared" si="3"/>
        <v>齐心村民委员会</v>
      </c>
      <c r="AE110" s="21" t="s">
        <v>580</v>
      </c>
      <c r="AF110" s="31">
        <v>45</v>
      </c>
      <c r="AG110" s="33"/>
    </row>
    <row r="111" s="14" customFormat="1" ht="69.6" spans="1:33">
      <c r="A111" s="20">
        <f>SUBTOTAL(103,$B$6:$B111)*1</f>
        <v>106</v>
      </c>
      <c r="B111" s="20" t="s">
        <v>114</v>
      </c>
      <c r="C111" s="21" t="s">
        <v>581</v>
      </c>
      <c r="D111" s="21" t="s">
        <v>116</v>
      </c>
      <c r="E111" s="21" t="s">
        <v>117</v>
      </c>
      <c r="F111" s="21" t="s">
        <v>118</v>
      </c>
      <c r="G111" s="21" t="s">
        <v>548</v>
      </c>
      <c r="H111" s="21" t="s">
        <v>577</v>
      </c>
      <c r="I111" s="21" t="s">
        <v>164</v>
      </c>
      <c r="J111" s="21" t="s">
        <v>582</v>
      </c>
      <c r="K111" s="22" t="s">
        <v>131</v>
      </c>
      <c r="L111" s="22" t="s">
        <v>63</v>
      </c>
      <c r="M111" s="22" t="s">
        <v>122</v>
      </c>
      <c r="N111" s="22">
        <v>8082</v>
      </c>
      <c r="O111" s="22" t="s">
        <v>123</v>
      </c>
      <c r="P111" s="21" t="s">
        <v>171</v>
      </c>
      <c r="Q111" s="21">
        <v>300</v>
      </c>
      <c r="R111" s="21" t="s">
        <v>50</v>
      </c>
      <c r="S111" s="21" t="s">
        <v>169</v>
      </c>
      <c r="T111" s="21" t="s">
        <v>51</v>
      </c>
      <c r="U111" s="21">
        <v>45</v>
      </c>
      <c r="V111" s="21">
        <v>45</v>
      </c>
      <c r="W111" s="21"/>
      <c r="X111" s="21" t="s">
        <v>583</v>
      </c>
      <c r="Y111" s="32" t="str">
        <f t="shared" si="2"/>
        <v>安全挡墙50m³，安全毛石挡墙70米</v>
      </c>
      <c r="Z111" s="25">
        <v>28</v>
      </c>
      <c r="AA111" s="25">
        <v>75</v>
      </c>
      <c r="AB111" s="32" t="s">
        <v>127</v>
      </c>
      <c r="AC111" s="21" t="s">
        <v>29</v>
      </c>
      <c r="AD111" s="21" t="str">
        <f t="shared" si="3"/>
        <v>齐心村民委员会</v>
      </c>
      <c r="AE111" s="21" t="s">
        <v>580</v>
      </c>
      <c r="AF111" s="31">
        <v>45</v>
      </c>
      <c r="AG111" s="33"/>
    </row>
    <row r="112" s="14" customFormat="1" ht="69.6" spans="1:33">
      <c r="A112" s="20">
        <f>SUBTOTAL(103,$B$6:$B112)*1</f>
        <v>107</v>
      </c>
      <c r="B112" s="20" t="s">
        <v>114</v>
      </c>
      <c r="C112" s="21" t="s">
        <v>584</v>
      </c>
      <c r="D112" s="21" t="s">
        <v>116</v>
      </c>
      <c r="E112" s="21" t="s">
        <v>117</v>
      </c>
      <c r="F112" s="21" t="s">
        <v>118</v>
      </c>
      <c r="G112" s="21" t="s">
        <v>548</v>
      </c>
      <c r="H112" s="21" t="s">
        <v>577</v>
      </c>
      <c r="I112" s="21" t="s">
        <v>164</v>
      </c>
      <c r="J112" s="21" t="s">
        <v>585</v>
      </c>
      <c r="K112" s="21" t="s">
        <v>131</v>
      </c>
      <c r="L112" s="21" t="s">
        <v>73</v>
      </c>
      <c r="M112" s="21" t="s">
        <v>122</v>
      </c>
      <c r="N112" s="21">
        <v>823</v>
      </c>
      <c r="O112" s="21" t="s">
        <v>123</v>
      </c>
      <c r="P112" s="21" t="s">
        <v>262</v>
      </c>
      <c r="Q112" s="21">
        <v>600</v>
      </c>
      <c r="R112" s="21" t="s">
        <v>50</v>
      </c>
      <c r="S112" s="21" t="s">
        <v>169</v>
      </c>
      <c r="T112" s="21" t="s">
        <v>51</v>
      </c>
      <c r="U112" s="21">
        <v>40</v>
      </c>
      <c r="V112" s="21">
        <v>40</v>
      </c>
      <c r="W112" s="21"/>
      <c r="X112" s="21" t="s">
        <v>586</v>
      </c>
      <c r="Y112" s="32" t="str">
        <f t="shared" si="2"/>
        <v>杨屋环境整治，安全毛石挡墙63米，地面硬化600㎡。</v>
      </c>
      <c r="Z112" s="25">
        <v>27</v>
      </c>
      <c r="AA112" s="25">
        <v>73</v>
      </c>
      <c r="AB112" s="32" t="s">
        <v>127</v>
      </c>
      <c r="AC112" s="21" t="s">
        <v>29</v>
      </c>
      <c r="AD112" s="21" t="str">
        <f t="shared" si="3"/>
        <v>齐心村民委员会</v>
      </c>
      <c r="AE112" s="21" t="s">
        <v>580</v>
      </c>
      <c r="AF112" s="31">
        <v>40</v>
      </c>
      <c r="AG112" s="33"/>
    </row>
    <row r="113" s="14" customFormat="1" ht="69.6" spans="1:33">
      <c r="A113" s="20">
        <f>SUBTOTAL(103,$B$6:$B113)*1</f>
        <v>108</v>
      </c>
      <c r="B113" s="20" t="s">
        <v>114</v>
      </c>
      <c r="C113" s="21" t="s">
        <v>587</v>
      </c>
      <c r="D113" s="21" t="s">
        <v>116</v>
      </c>
      <c r="E113" s="21" t="s">
        <v>117</v>
      </c>
      <c r="F113" s="21" t="s">
        <v>118</v>
      </c>
      <c r="G113" s="21" t="s">
        <v>548</v>
      </c>
      <c r="H113" s="21" t="s">
        <v>577</v>
      </c>
      <c r="I113" s="21" t="s">
        <v>164</v>
      </c>
      <c r="J113" s="21" t="s">
        <v>588</v>
      </c>
      <c r="K113" s="22" t="s">
        <v>131</v>
      </c>
      <c r="L113" s="22" t="s">
        <v>63</v>
      </c>
      <c r="M113" s="22" t="s">
        <v>122</v>
      </c>
      <c r="N113" s="22">
        <v>8082</v>
      </c>
      <c r="O113" s="22" t="s">
        <v>123</v>
      </c>
      <c r="P113" s="21" t="s">
        <v>171</v>
      </c>
      <c r="Q113" s="21">
        <v>1800</v>
      </c>
      <c r="R113" s="21" t="s">
        <v>50</v>
      </c>
      <c r="S113" s="21" t="s">
        <v>169</v>
      </c>
      <c r="T113" s="21" t="s">
        <v>51</v>
      </c>
      <c r="U113" s="21">
        <v>45</v>
      </c>
      <c r="V113" s="21">
        <v>45</v>
      </c>
      <c r="W113" s="21"/>
      <c r="X113" s="21" t="s">
        <v>589</v>
      </c>
      <c r="Y113" s="32" t="str">
        <f t="shared" si="2"/>
        <v>齐心村环境整治，安全毛石挡墙460m³，地面硬化350㎡，排水沟1800米。</v>
      </c>
      <c r="Z113" s="25">
        <v>34</v>
      </c>
      <c r="AA113" s="25">
        <v>102</v>
      </c>
      <c r="AB113" s="32" t="s">
        <v>127</v>
      </c>
      <c r="AC113" s="21" t="s">
        <v>29</v>
      </c>
      <c r="AD113" s="21" t="str">
        <f t="shared" si="3"/>
        <v>齐心村民委员会</v>
      </c>
      <c r="AE113" s="21" t="s">
        <v>580</v>
      </c>
      <c r="AF113" s="31">
        <v>44.897975</v>
      </c>
      <c r="AG113" s="33"/>
    </row>
    <row r="114" s="14" customFormat="1" ht="104.4" spans="1:33">
      <c r="A114" s="20">
        <f>SUBTOTAL(103,$B$6:$B114)*1</f>
        <v>109</v>
      </c>
      <c r="B114" s="20" t="s">
        <v>114</v>
      </c>
      <c r="C114" s="21" t="s">
        <v>590</v>
      </c>
      <c r="D114" s="21" t="s">
        <v>116</v>
      </c>
      <c r="E114" s="21" t="s">
        <v>117</v>
      </c>
      <c r="F114" s="21" t="s">
        <v>118</v>
      </c>
      <c r="G114" s="21" t="s">
        <v>548</v>
      </c>
      <c r="H114" s="21" t="s">
        <v>577</v>
      </c>
      <c r="I114" s="21" t="s">
        <v>164</v>
      </c>
      <c r="J114" s="21" t="s">
        <v>591</v>
      </c>
      <c r="K114" s="21" t="s">
        <v>136</v>
      </c>
      <c r="L114" s="21" t="s">
        <v>261</v>
      </c>
      <c r="M114" s="21" t="s">
        <v>122</v>
      </c>
      <c r="N114" s="21">
        <v>433</v>
      </c>
      <c r="O114" s="21" t="s">
        <v>123</v>
      </c>
      <c r="P114" s="21" t="s">
        <v>262</v>
      </c>
      <c r="Q114" s="21">
        <v>1000</v>
      </c>
      <c r="R114" s="21" t="s">
        <v>27</v>
      </c>
      <c r="S114" s="21" t="s">
        <v>146</v>
      </c>
      <c r="T114" s="21" t="s">
        <v>41</v>
      </c>
      <c r="U114" s="21">
        <v>100</v>
      </c>
      <c r="V114" s="21">
        <v>100</v>
      </c>
      <c r="W114" s="21"/>
      <c r="X114" s="21" t="s">
        <v>592</v>
      </c>
      <c r="Y114" s="32" t="str">
        <f t="shared" si="2"/>
        <v>新建牛棚1000平方米、草料间100平方米、地面硬化1200平方米、排水沟150米及土方开挖1000立方米。</v>
      </c>
      <c r="Z114" s="25">
        <v>165</v>
      </c>
      <c r="AA114" s="25">
        <v>635</v>
      </c>
      <c r="AB114" s="32" t="s">
        <v>127</v>
      </c>
      <c r="AC114" s="21" t="s">
        <v>29</v>
      </c>
      <c r="AD114" s="21" t="s">
        <v>557</v>
      </c>
      <c r="AE114" s="21" t="s">
        <v>593</v>
      </c>
      <c r="AF114" s="31">
        <v>63.9</v>
      </c>
      <c r="AG114" s="33"/>
    </row>
    <row r="115" s="14" customFormat="1" ht="87" spans="1:33">
      <c r="A115" s="20">
        <f>SUBTOTAL(103,$B$6:$B115)*1</f>
        <v>110</v>
      </c>
      <c r="B115" s="20" t="s">
        <v>114</v>
      </c>
      <c r="C115" s="21" t="s">
        <v>594</v>
      </c>
      <c r="D115" s="21" t="s">
        <v>116</v>
      </c>
      <c r="E115" s="21" t="s">
        <v>151</v>
      </c>
      <c r="F115" s="21" t="s">
        <v>118</v>
      </c>
      <c r="G115" s="21" t="s">
        <v>548</v>
      </c>
      <c r="H115" s="21" t="s">
        <v>577</v>
      </c>
      <c r="I115" s="21" t="s">
        <v>164</v>
      </c>
      <c r="J115" s="21" t="s">
        <v>595</v>
      </c>
      <c r="K115" s="21" t="s">
        <v>154</v>
      </c>
      <c r="L115" s="21" t="s">
        <v>75</v>
      </c>
      <c r="M115" s="21" t="s">
        <v>122</v>
      </c>
      <c r="N115" s="21">
        <v>1579.04</v>
      </c>
      <c r="O115" s="21" t="s">
        <v>123</v>
      </c>
      <c r="P115" s="21" t="s">
        <v>166</v>
      </c>
      <c r="Q115" s="21">
        <v>33</v>
      </c>
      <c r="R115" s="21" t="s">
        <v>27</v>
      </c>
      <c r="S115" s="21" t="s">
        <v>155</v>
      </c>
      <c r="T115" s="21" t="s">
        <v>36</v>
      </c>
      <c r="U115" s="21">
        <v>265</v>
      </c>
      <c r="V115" s="21">
        <v>265</v>
      </c>
      <c r="W115" s="21"/>
      <c r="X115" s="21" t="s">
        <v>596</v>
      </c>
      <c r="Y115" s="32" t="str">
        <f t="shared" si="2"/>
        <v>购置收割机11台，轮式拖拉机5台，高速插秧机7台，旋耕机5台，烘干机5台。</v>
      </c>
      <c r="Z115" s="25">
        <v>54</v>
      </c>
      <c r="AA115" s="25">
        <v>265</v>
      </c>
      <c r="AB115" s="32" t="s">
        <v>127</v>
      </c>
      <c r="AC115" s="21" t="s">
        <v>29</v>
      </c>
      <c r="AD115" s="21" t="s">
        <v>557</v>
      </c>
      <c r="AE115" s="21" t="s">
        <v>580</v>
      </c>
      <c r="AF115" s="31">
        <v>264.46</v>
      </c>
      <c r="AG115" s="33"/>
    </row>
    <row r="116" s="14" customFormat="1" ht="104.4" spans="1:33">
      <c r="A116" s="20">
        <f>SUBTOTAL(103,$B$6:$B116)*1</f>
        <v>111</v>
      </c>
      <c r="B116" s="19" t="s">
        <v>114</v>
      </c>
      <c r="C116" s="22" t="s">
        <v>597</v>
      </c>
      <c r="D116" s="22" t="s">
        <v>116</v>
      </c>
      <c r="E116" s="22" t="s">
        <v>117</v>
      </c>
      <c r="F116" s="22" t="s">
        <v>118</v>
      </c>
      <c r="G116" s="22" t="s">
        <v>548</v>
      </c>
      <c r="H116" s="22" t="s">
        <v>577</v>
      </c>
      <c r="I116" s="22" t="s">
        <v>164</v>
      </c>
      <c r="J116" s="22" t="s">
        <v>598</v>
      </c>
      <c r="K116" s="21" t="s">
        <v>131</v>
      </c>
      <c r="L116" s="21" t="s">
        <v>63</v>
      </c>
      <c r="M116" s="21" t="s">
        <v>122</v>
      </c>
      <c r="N116" s="21">
        <v>8082</v>
      </c>
      <c r="O116" s="21" t="s">
        <v>123</v>
      </c>
      <c r="P116" s="22" t="s">
        <v>180</v>
      </c>
      <c r="Q116" s="22">
        <v>8</v>
      </c>
      <c r="R116" s="22" t="s">
        <v>27</v>
      </c>
      <c r="S116" s="22" t="s">
        <v>155</v>
      </c>
      <c r="T116" s="22" t="s">
        <v>36</v>
      </c>
      <c r="U116" s="22">
        <v>46</v>
      </c>
      <c r="V116" s="22">
        <v>46</v>
      </c>
      <c r="W116" s="22"/>
      <c r="X116" s="22" t="s">
        <v>599</v>
      </c>
      <c r="Y116" s="22" t="s">
        <v>598</v>
      </c>
      <c r="Z116" s="34">
        <v>986</v>
      </c>
      <c r="AA116" s="34">
        <v>4437</v>
      </c>
      <c r="AB116" s="35" t="s">
        <v>127</v>
      </c>
      <c r="AC116" s="22" t="s">
        <v>29</v>
      </c>
      <c r="AD116" s="22" t="s">
        <v>557</v>
      </c>
      <c r="AE116" s="22" t="s">
        <v>557</v>
      </c>
      <c r="AF116" s="31">
        <v>0</v>
      </c>
      <c r="AG116" s="33"/>
    </row>
    <row r="117" s="14" customFormat="1" ht="69.6" spans="1:33">
      <c r="A117" s="20">
        <f>SUBTOTAL(103,$B$6:$B117)*1</f>
        <v>112</v>
      </c>
      <c r="B117" s="20" t="s">
        <v>114</v>
      </c>
      <c r="C117" s="21" t="s">
        <v>600</v>
      </c>
      <c r="D117" s="21" t="s">
        <v>116</v>
      </c>
      <c r="E117" s="21" t="s">
        <v>117</v>
      </c>
      <c r="F117" s="21" t="s">
        <v>118</v>
      </c>
      <c r="G117" s="21" t="s">
        <v>548</v>
      </c>
      <c r="H117" s="21" t="s">
        <v>601</v>
      </c>
      <c r="I117" s="21" t="s">
        <v>164</v>
      </c>
      <c r="J117" s="21" t="s">
        <v>602</v>
      </c>
      <c r="K117" s="21" t="s">
        <v>121</v>
      </c>
      <c r="L117" s="21" t="s">
        <v>69</v>
      </c>
      <c r="M117" s="21" t="s">
        <v>122</v>
      </c>
      <c r="N117" s="21">
        <v>3312</v>
      </c>
      <c r="O117" s="21" t="s">
        <v>123</v>
      </c>
      <c r="P117" s="21" t="s">
        <v>171</v>
      </c>
      <c r="Q117" s="21">
        <v>500</v>
      </c>
      <c r="R117" s="21" t="s">
        <v>50</v>
      </c>
      <c r="S117" s="21" t="s">
        <v>169</v>
      </c>
      <c r="T117" s="21" t="s">
        <v>51</v>
      </c>
      <c r="U117" s="21">
        <v>30</v>
      </c>
      <c r="V117" s="21">
        <v>30</v>
      </c>
      <c r="W117" s="21"/>
      <c r="X117" s="21" t="s">
        <v>603</v>
      </c>
      <c r="Y117" s="32" t="str">
        <f t="shared" ref="Y117:Y180" si="4">J117</f>
        <v>新建30*30排水排污沟500米，地面硬化700平方米</v>
      </c>
      <c r="Z117" s="25">
        <v>29</v>
      </c>
      <c r="AA117" s="25">
        <v>106</v>
      </c>
      <c r="AB117" s="32" t="s">
        <v>127</v>
      </c>
      <c r="AC117" s="21" t="s">
        <v>29</v>
      </c>
      <c r="AD117" s="21" t="str">
        <f>AE117</f>
        <v>前丰村民委员会</v>
      </c>
      <c r="AE117" s="21" t="s">
        <v>604</v>
      </c>
      <c r="AF117" s="31">
        <v>30</v>
      </c>
      <c r="AG117" s="33"/>
    </row>
    <row r="118" s="14" customFormat="1" ht="104.4" spans="1:33">
      <c r="A118" s="20">
        <f>SUBTOTAL(103,$B$6:$B118)*1</f>
        <v>113</v>
      </c>
      <c r="B118" s="20" t="s">
        <v>114</v>
      </c>
      <c r="C118" s="21" t="s">
        <v>605</v>
      </c>
      <c r="D118" s="21" t="s">
        <v>116</v>
      </c>
      <c r="E118" s="21" t="s">
        <v>117</v>
      </c>
      <c r="F118" s="21" t="s">
        <v>118</v>
      </c>
      <c r="G118" s="21" t="s">
        <v>548</v>
      </c>
      <c r="H118" s="21" t="s">
        <v>606</v>
      </c>
      <c r="I118" s="21" t="s">
        <v>178</v>
      </c>
      <c r="J118" s="21" t="s">
        <v>607</v>
      </c>
      <c r="K118" s="21" t="s">
        <v>136</v>
      </c>
      <c r="L118" s="21" t="s">
        <v>25</v>
      </c>
      <c r="M118" s="21" t="s">
        <v>122</v>
      </c>
      <c r="N118" s="21">
        <v>8880</v>
      </c>
      <c r="O118" s="21" t="s">
        <v>123</v>
      </c>
      <c r="P118" s="21" t="s">
        <v>166</v>
      </c>
      <c r="Q118" s="21">
        <v>2</v>
      </c>
      <c r="R118" s="21" t="s">
        <v>27</v>
      </c>
      <c r="S118" s="21" t="s">
        <v>155</v>
      </c>
      <c r="T118" s="21" t="s">
        <v>36</v>
      </c>
      <c r="U118" s="21">
        <v>30</v>
      </c>
      <c r="V118" s="21">
        <v>30</v>
      </c>
      <c r="W118" s="21"/>
      <c r="X118" s="21" t="s">
        <v>608</v>
      </c>
      <c r="Y118" s="32" t="str">
        <f t="shared" si="4"/>
        <v>购置农用机械2台及配件3套</v>
      </c>
      <c r="Z118" s="25">
        <v>35</v>
      </c>
      <c r="AA118" s="25">
        <v>112</v>
      </c>
      <c r="AB118" s="32" t="s">
        <v>127</v>
      </c>
      <c r="AC118" s="21" t="s">
        <v>29</v>
      </c>
      <c r="AD118" s="21" t="str">
        <f>AE118</f>
        <v>桃丰村民委员会</v>
      </c>
      <c r="AE118" s="21" t="s">
        <v>609</v>
      </c>
      <c r="AF118" s="31">
        <v>29.99</v>
      </c>
      <c r="AG118" s="33"/>
    </row>
    <row r="119" s="14" customFormat="1" ht="69.6" spans="1:33">
      <c r="A119" s="20">
        <f>SUBTOTAL(103,$B$6:$B119)*1</f>
        <v>114</v>
      </c>
      <c r="B119" s="20" t="s">
        <v>114</v>
      </c>
      <c r="C119" s="21" t="s">
        <v>587</v>
      </c>
      <c r="D119" s="21" t="s">
        <v>116</v>
      </c>
      <c r="E119" s="21" t="s">
        <v>117</v>
      </c>
      <c r="F119" s="21" t="s">
        <v>118</v>
      </c>
      <c r="G119" s="21" t="s">
        <v>548</v>
      </c>
      <c r="H119" s="21" t="s">
        <v>610</v>
      </c>
      <c r="I119" s="21" t="s">
        <v>178</v>
      </c>
      <c r="J119" s="21" t="s">
        <v>611</v>
      </c>
      <c r="K119" s="22" t="s">
        <v>131</v>
      </c>
      <c r="L119" s="22" t="s">
        <v>63</v>
      </c>
      <c r="M119" s="22" t="s">
        <v>122</v>
      </c>
      <c r="N119" s="22">
        <v>8082</v>
      </c>
      <c r="O119" s="21" t="s">
        <v>123</v>
      </c>
      <c r="P119" s="21" t="s">
        <v>171</v>
      </c>
      <c r="Q119" s="21">
        <v>500</v>
      </c>
      <c r="R119" s="21" t="s">
        <v>50</v>
      </c>
      <c r="S119" s="21" t="s">
        <v>169</v>
      </c>
      <c r="T119" s="21" t="s">
        <v>51</v>
      </c>
      <c r="U119" s="21">
        <v>15</v>
      </c>
      <c r="V119" s="21">
        <v>15</v>
      </c>
      <c r="W119" s="21"/>
      <c r="X119" s="21" t="s">
        <v>612</v>
      </c>
      <c r="Y119" s="32" t="str">
        <f t="shared" si="4"/>
        <v>新建50*50水沟500米，晒谷坪400平方米，公共照明5盏。</v>
      </c>
      <c r="Z119" s="25">
        <v>26</v>
      </c>
      <c r="AA119" s="25">
        <v>79</v>
      </c>
      <c r="AB119" s="32" t="s">
        <v>127</v>
      </c>
      <c r="AC119" s="21" t="s">
        <v>29</v>
      </c>
      <c r="AD119" s="21" t="s">
        <v>613</v>
      </c>
      <c r="AE119" s="21" t="s">
        <v>613</v>
      </c>
      <c r="AF119" s="31">
        <v>14.999062</v>
      </c>
      <c r="AG119" s="33"/>
    </row>
    <row r="120" s="14" customFormat="1" ht="69.6" spans="1:33">
      <c r="A120" s="20">
        <f>SUBTOTAL(103,$B$6:$B120)*1</f>
        <v>115</v>
      </c>
      <c r="B120" s="20" t="s">
        <v>114</v>
      </c>
      <c r="C120" s="21" t="s">
        <v>614</v>
      </c>
      <c r="D120" s="21" t="s">
        <v>116</v>
      </c>
      <c r="E120" s="21" t="s">
        <v>117</v>
      </c>
      <c r="F120" s="21" t="s">
        <v>118</v>
      </c>
      <c r="G120" s="21" t="s">
        <v>548</v>
      </c>
      <c r="H120" s="21" t="s">
        <v>615</v>
      </c>
      <c r="I120" s="21" t="s">
        <v>164</v>
      </c>
      <c r="J120" s="21" t="s">
        <v>616</v>
      </c>
      <c r="K120" s="21" t="s">
        <v>121</v>
      </c>
      <c r="L120" s="21" t="s">
        <v>69</v>
      </c>
      <c r="M120" s="21" t="s">
        <v>122</v>
      </c>
      <c r="N120" s="21">
        <v>3312</v>
      </c>
      <c r="O120" s="21" t="s">
        <v>123</v>
      </c>
      <c r="P120" s="21" t="s">
        <v>171</v>
      </c>
      <c r="Q120" s="21">
        <v>1000</v>
      </c>
      <c r="R120" s="21" t="s">
        <v>50</v>
      </c>
      <c r="S120" s="21" t="s">
        <v>159</v>
      </c>
      <c r="T120" s="21" t="s">
        <v>58</v>
      </c>
      <c r="U120" s="21">
        <v>35.5</v>
      </c>
      <c r="V120" s="21">
        <v>35.5</v>
      </c>
      <c r="W120" s="21"/>
      <c r="X120" s="21" t="s">
        <v>617</v>
      </c>
      <c r="Y120" s="32" t="str">
        <f t="shared" si="4"/>
        <v>30亩蔬菜大棚新建渠道1000米，新建抗旱井1座，拦水陂5座，硬化1200平方米、电灌站1座，给水管道900米等。</v>
      </c>
      <c r="Z120" s="25">
        <v>32</v>
      </c>
      <c r="AA120" s="25">
        <v>108</v>
      </c>
      <c r="AB120" s="32" t="s">
        <v>127</v>
      </c>
      <c r="AC120" s="21" t="s">
        <v>29</v>
      </c>
      <c r="AD120" s="21" t="str">
        <f>AE120</f>
        <v>湘江村民委员会</v>
      </c>
      <c r="AE120" s="21" t="s">
        <v>618</v>
      </c>
      <c r="AF120" s="31">
        <v>35.498477</v>
      </c>
      <c r="AG120" s="33"/>
    </row>
    <row r="121" s="14" customFormat="1" ht="69.6" spans="1:33">
      <c r="A121" s="20">
        <f>SUBTOTAL(103,$B$6:$B121)*1</f>
        <v>116</v>
      </c>
      <c r="B121" s="20" t="s">
        <v>114</v>
      </c>
      <c r="C121" s="21" t="s">
        <v>619</v>
      </c>
      <c r="D121" s="21" t="s">
        <v>116</v>
      </c>
      <c r="E121" s="21" t="s">
        <v>117</v>
      </c>
      <c r="F121" s="21" t="s">
        <v>118</v>
      </c>
      <c r="G121" s="21" t="s">
        <v>548</v>
      </c>
      <c r="H121" s="21" t="s">
        <v>615</v>
      </c>
      <c r="I121" s="21" t="s">
        <v>164</v>
      </c>
      <c r="J121" s="21" t="s">
        <v>620</v>
      </c>
      <c r="K121" s="22" t="s">
        <v>131</v>
      </c>
      <c r="L121" s="22" t="s">
        <v>63</v>
      </c>
      <c r="M121" s="22" t="s">
        <v>122</v>
      </c>
      <c r="N121" s="22">
        <v>8082</v>
      </c>
      <c r="O121" s="21" t="s">
        <v>123</v>
      </c>
      <c r="P121" s="21" t="s">
        <v>262</v>
      </c>
      <c r="Q121" s="21">
        <v>1900</v>
      </c>
      <c r="R121" s="21" t="s">
        <v>50</v>
      </c>
      <c r="S121" s="21" t="s">
        <v>169</v>
      </c>
      <c r="T121" s="21" t="s">
        <v>51</v>
      </c>
      <c r="U121" s="21">
        <v>30</v>
      </c>
      <c r="V121" s="21">
        <v>30</v>
      </c>
      <c r="W121" s="21"/>
      <c r="X121" s="21" t="s">
        <v>621</v>
      </c>
      <c r="Y121" s="32" t="str">
        <f t="shared" si="4"/>
        <v>便道310米，地面硬化1900平方米</v>
      </c>
      <c r="Z121" s="25">
        <v>22</v>
      </c>
      <c r="AA121" s="25">
        <v>82</v>
      </c>
      <c r="AB121" s="32" t="s">
        <v>127</v>
      </c>
      <c r="AC121" s="21" t="s">
        <v>29</v>
      </c>
      <c r="AD121" s="21" t="str">
        <f>AE121</f>
        <v>湘江村民委员会</v>
      </c>
      <c r="AE121" s="21" t="s">
        <v>618</v>
      </c>
      <c r="AF121" s="31">
        <v>29.995187</v>
      </c>
      <c r="AG121" s="33"/>
    </row>
    <row r="122" s="14" customFormat="1" ht="69.6" spans="1:33">
      <c r="A122" s="20">
        <f>SUBTOTAL(103,$B$6:$B122)*1</f>
        <v>117</v>
      </c>
      <c r="B122" s="20" t="s">
        <v>114</v>
      </c>
      <c r="C122" s="21" t="s">
        <v>622</v>
      </c>
      <c r="D122" s="21" t="s">
        <v>116</v>
      </c>
      <c r="E122" s="21" t="s">
        <v>117</v>
      </c>
      <c r="F122" s="21" t="s">
        <v>118</v>
      </c>
      <c r="G122" s="21" t="s">
        <v>548</v>
      </c>
      <c r="H122" s="21" t="s">
        <v>615</v>
      </c>
      <c r="I122" s="21" t="s">
        <v>164</v>
      </c>
      <c r="J122" s="21" t="s">
        <v>623</v>
      </c>
      <c r="K122" s="22" t="s">
        <v>131</v>
      </c>
      <c r="L122" s="22" t="s">
        <v>63</v>
      </c>
      <c r="M122" s="22" t="s">
        <v>122</v>
      </c>
      <c r="N122" s="22">
        <v>8082</v>
      </c>
      <c r="O122" s="21" t="s">
        <v>123</v>
      </c>
      <c r="P122" s="21" t="s">
        <v>171</v>
      </c>
      <c r="Q122" s="21">
        <v>1500</v>
      </c>
      <c r="R122" s="21" t="s">
        <v>50</v>
      </c>
      <c r="S122" s="21" t="s">
        <v>169</v>
      </c>
      <c r="T122" s="21" t="s">
        <v>51</v>
      </c>
      <c r="U122" s="21">
        <v>30</v>
      </c>
      <c r="V122" s="21">
        <v>30</v>
      </c>
      <c r="W122" s="21"/>
      <c r="X122" s="21" t="s">
        <v>624</v>
      </c>
      <c r="Y122" s="32" t="str">
        <f t="shared" si="4"/>
        <v>灌溉蓄水塘整治挡墙40立方米，排污沟100米及6户贫困户房屋修缮。</v>
      </c>
      <c r="Z122" s="25">
        <v>35</v>
      </c>
      <c r="AA122" s="25">
        <v>82</v>
      </c>
      <c r="AB122" s="32" t="s">
        <v>127</v>
      </c>
      <c r="AC122" s="21" t="s">
        <v>29</v>
      </c>
      <c r="AD122" s="21" t="str">
        <f>AE122</f>
        <v>湘江村民委员会</v>
      </c>
      <c r="AE122" s="21" t="s">
        <v>618</v>
      </c>
      <c r="AF122" s="31">
        <v>30</v>
      </c>
      <c r="AG122" s="33"/>
    </row>
    <row r="123" s="14" customFormat="1" ht="139.2" spans="1:33">
      <c r="A123" s="20">
        <f>SUBTOTAL(103,$B$6:$B123)*1</f>
        <v>118</v>
      </c>
      <c r="B123" s="20" t="s">
        <v>114</v>
      </c>
      <c r="C123" s="21" t="s">
        <v>625</v>
      </c>
      <c r="D123" s="21" t="s">
        <v>116</v>
      </c>
      <c r="E123" s="21" t="s">
        <v>117</v>
      </c>
      <c r="F123" s="21" t="s">
        <v>118</v>
      </c>
      <c r="G123" s="21" t="s">
        <v>548</v>
      </c>
      <c r="H123" s="21" t="s">
        <v>626</v>
      </c>
      <c r="I123" s="21"/>
      <c r="J123" s="21" t="s">
        <v>627</v>
      </c>
      <c r="K123" s="21" t="s">
        <v>136</v>
      </c>
      <c r="L123" s="21" t="s">
        <v>25</v>
      </c>
      <c r="M123" s="21" t="s">
        <v>122</v>
      </c>
      <c r="N123" s="21">
        <v>8880</v>
      </c>
      <c r="O123" s="21" t="s">
        <v>123</v>
      </c>
      <c r="P123" s="21" t="s">
        <v>201</v>
      </c>
      <c r="Q123" s="21">
        <v>43</v>
      </c>
      <c r="R123" s="21" t="s">
        <v>27</v>
      </c>
      <c r="S123" s="21" t="s">
        <v>181</v>
      </c>
      <c r="T123" s="21" t="s">
        <v>34</v>
      </c>
      <c r="U123" s="21">
        <v>19.5</v>
      </c>
      <c r="V123" s="21">
        <v>19.5</v>
      </c>
      <c r="W123" s="21"/>
      <c r="X123" s="21" t="s">
        <v>628</v>
      </c>
      <c r="Y123" s="32" t="str">
        <f t="shared" si="4"/>
        <v>对齐心，湘江，麻州，东红，小围，小河背，下堡，大坪脑等43座烤房进行修缮。（统筹湘江村2.5万元，齐心村、下堡村各5万元、小河背村7万元）</v>
      </c>
      <c r="Z123" s="25">
        <v>31</v>
      </c>
      <c r="AA123" s="25">
        <v>138</v>
      </c>
      <c r="AB123" s="32" t="s">
        <v>127</v>
      </c>
      <c r="AC123" s="21" t="s">
        <v>29</v>
      </c>
      <c r="AD123" s="21" t="s">
        <v>557</v>
      </c>
      <c r="AE123" s="21" t="s">
        <v>629</v>
      </c>
      <c r="AF123" s="31">
        <v>19.5</v>
      </c>
      <c r="AG123" s="33"/>
    </row>
    <row r="124" s="14" customFormat="1" ht="69.6" spans="1:33">
      <c r="A124" s="20">
        <f>SUBTOTAL(103,$B$6:$B124)*1</f>
        <v>119</v>
      </c>
      <c r="B124" s="20" t="s">
        <v>114</v>
      </c>
      <c r="C124" s="21" t="s">
        <v>630</v>
      </c>
      <c r="D124" s="21" t="s">
        <v>116</v>
      </c>
      <c r="E124" s="21" t="s">
        <v>117</v>
      </c>
      <c r="F124" s="21" t="s">
        <v>118</v>
      </c>
      <c r="G124" s="21" t="s">
        <v>548</v>
      </c>
      <c r="H124" s="21" t="s">
        <v>631</v>
      </c>
      <c r="I124" s="21" t="s">
        <v>178</v>
      </c>
      <c r="J124" s="21" t="s">
        <v>632</v>
      </c>
      <c r="K124" s="21" t="s">
        <v>136</v>
      </c>
      <c r="L124" s="21" t="s">
        <v>25</v>
      </c>
      <c r="M124" s="21" t="s">
        <v>122</v>
      </c>
      <c r="N124" s="21">
        <v>8880</v>
      </c>
      <c r="O124" s="21" t="s">
        <v>123</v>
      </c>
      <c r="P124" s="21" t="s">
        <v>171</v>
      </c>
      <c r="Q124" s="21">
        <v>900</v>
      </c>
      <c r="R124" s="21" t="s">
        <v>50</v>
      </c>
      <c r="S124" s="21" t="s">
        <v>159</v>
      </c>
      <c r="T124" s="21" t="s">
        <v>58</v>
      </c>
      <c r="U124" s="21">
        <v>15</v>
      </c>
      <c r="V124" s="21">
        <v>15</v>
      </c>
      <c r="W124" s="21"/>
      <c r="X124" s="21" t="s">
        <v>633</v>
      </c>
      <c r="Y124" s="32" t="str">
        <f t="shared" si="4"/>
        <v>水泵1台，管道100米，线路安装150米，水渠900米</v>
      </c>
      <c r="Z124" s="25">
        <v>21</v>
      </c>
      <c r="AA124" s="25">
        <v>74</v>
      </c>
      <c r="AB124" s="32" t="s">
        <v>127</v>
      </c>
      <c r="AC124" s="21" t="s">
        <v>29</v>
      </c>
      <c r="AD124" s="21" t="str">
        <f>AE124</f>
        <v>增丰村民委员会</v>
      </c>
      <c r="AE124" s="21" t="s">
        <v>634</v>
      </c>
      <c r="AF124" s="31">
        <v>14.9408</v>
      </c>
      <c r="AG124" s="33"/>
    </row>
    <row r="125" s="14" customFormat="1" ht="174" spans="1:33">
      <c r="A125" s="20">
        <f>SUBTOTAL(103,$B$6:$B125)*1</f>
        <v>120</v>
      </c>
      <c r="B125" s="20" t="s">
        <v>114</v>
      </c>
      <c r="C125" s="21" t="s">
        <v>635</v>
      </c>
      <c r="D125" s="21" t="s">
        <v>116</v>
      </c>
      <c r="E125" s="21" t="s">
        <v>117</v>
      </c>
      <c r="F125" s="21" t="s">
        <v>118</v>
      </c>
      <c r="G125" s="21" t="s">
        <v>548</v>
      </c>
      <c r="H125" s="21" t="s">
        <v>636</v>
      </c>
      <c r="I125" s="21"/>
      <c r="J125" s="21" t="s">
        <v>637</v>
      </c>
      <c r="K125" s="21" t="s">
        <v>136</v>
      </c>
      <c r="L125" s="21" t="s">
        <v>25</v>
      </c>
      <c r="M125" s="21" t="s">
        <v>122</v>
      </c>
      <c r="N125" s="21">
        <v>8880</v>
      </c>
      <c r="O125" s="21" t="s">
        <v>123</v>
      </c>
      <c r="P125" s="21" t="s">
        <v>341</v>
      </c>
      <c r="Q125" s="21">
        <v>170</v>
      </c>
      <c r="R125" s="21" t="s">
        <v>27</v>
      </c>
      <c r="S125" s="21" t="s">
        <v>146</v>
      </c>
      <c r="T125" s="21" t="s">
        <v>32</v>
      </c>
      <c r="U125" s="21">
        <v>50</v>
      </c>
      <c r="V125" s="21">
        <v>50</v>
      </c>
      <c r="W125" s="21"/>
      <c r="X125" s="21" t="s">
        <v>638</v>
      </c>
      <c r="Y125" s="32" t="str">
        <f t="shared" si="4"/>
        <v>新建发电170kw光伏电站（统筹增丰村15万元，坳背村5万元，齐心村、下堡村、九州村各10万元）</v>
      </c>
      <c r="Z125" s="25">
        <v>21</v>
      </c>
      <c r="AA125" s="25">
        <v>78</v>
      </c>
      <c r="AB125" s="32" t="s">
        <v>127</v>
      </c>
      <c r="AC125" s="21" t="s">
        <v>33</v>
      </c>
      <c r="AD125" s="21" t="str">
        <f>AE125</f>
        <v>齐心村民委员会</v>
      </c>
      <c r="AE125" s="21" t="s">
        <v>580</v>
      </c>
      <c r="AF125" s="31">
        <v>49.496256</v>
      </c>
      <c r="AG125" s="33"/>
    </row>
    <row r="126" s="14" customFormat="1" ht="69.6" spans="1:33">
      <c r="A126" s="20">
        <f>SUBTOTAL(103,$B$6:$B126)*1</f>
        <v>121</v>
      </c>
      <c r="B126" s="20" t="s">
        <v>114</v>
      </c>
      <c r="C126" s="21" t="s">
        <v>639</v>
      </c>
      <c r="D126" s="21" t="s">
        <v>116</v>
      </c>
      <c r="E126" s="21" t="s">
        <v>117</v>
      </c>
      <c r="F126" s="21" t="s">
        <v>118</v>
      </c>
      <c r="G126" s="21" t="s">
        <v>640</v>
      </c>
      <c r="H126" s="21" t="s">
        <v>641</v>
      </c>
      <c r="I126" s="21"/>
      <c r="J126" s="21" t="s">
        <v>642</v>
      </c>
      <c r="K126" s="21" t="s">
        <v>136</v>
      </c>
      <c r="L126" s="21" t="s">
        <v>261</v>
      </c>
      <c r="M126" s="21" t="s">
        <v>122</v>
      </c>
      <c r="N126" s="21">
        <v>433</v>
      </c>
      <c r="O126" s="21" t="s">
        <v>123</v>
      </c>
      <c r="P126" s="21" t="s">
        <v>266</v>
      </c>
      <c r="Q126" s="21">
        <v>500</v>
      </c>
      <c r="R126" s="21" t="s">
        <v>59</v>
      </c>
      <c r="S126" s="21" t="s">
        <v>143</v>
      </c>
      <c r="T126" s="21" t="s">
        <v>57</v>
      </c>
      <c r="U126" s="21">
        <v>20</v>
      </c>
      <c r="V126" s="21">
        <v>20</v>
      </c>
      <c r="W126" s="21"/>
      <c r="X126" s="21" t="s">
        <v>643</v>
      </c>
      <c r="Y126" s="32" t="str">
        <f t="shared" si="4"/>
        <v>路面硬化1000㎡、增加基础照明10盏等</v>
      </c>
      <c r="Z126" s="25">
        <v>18</v>
      </c>
      <c r="AA126" s="25">
        <v>100</v>
      </c>
      <c r="AB126" s="32" t="s">
        <v>127</v>
      </c>
      <c r="AC126" s="21" t="s">
        <v>26</v>
      </c>
      <c r="AD126" s="21" t="s">
        <v>644</v>
      </c>
      <c r="AE126" s="21" t="s">
        <v>644</v>
      </c>
      <c r="AF126" s="31">
        <v>0</v>
      </c>
      <c r="AG126" s="33"/>
    </row>
    <row r="127" s="14" customFormat="1" ht="69.6" spans="1:33">
      <c r="A127" s="20">
        <f>SUBTOTAL(103,$B$6:$B127)*1</f>
        <v>122</v>
      </c>
      <c r="B127" s="20" t="s">
        <v>114</v>
      </c>
      <c r="C127" s="21" t="s">
        <v>645</v>
      </c>
      <c r="D127" s="21" t="s">
        <v>116</v>
      </c>
      <c r="E127" s="21" t="s">
        <v>117</v>
      </c>
      <c r="F127" s="21" t="s">
        <v>118</v>
      </c>
      <c r="G127" s="21" t="s">
        <v>640</v>
      </c>
      <c r="H127" s="21" t="s">
        <v>646</v>
      </c>
      <c r="I127" s="21" t="s">
        <v>178</v>
      </c>
      <c r="J127" s="21" t="s">
        <v>647</v>
      </c>
      <c r="K127" s="21" t="s">
        <v>136</v>
      </c>
      <c r="L127" s="21" t="s">
        <v>25</v>
      </c>
      <c r="M127" s="21" t="s">
        <v>122</v>
      </c>
      <c r="N127" s="21">
        <v>8880</v>
      </c>
      <c r="O127" s="21" t="s">
        <v>123</v>
      </c>
      <c r="P127" s="21" t="s">
        <v>171</v>
      </c>
      <c r="Q127" s="21">
        <v>150</v>
      </c>
      <c r="R127" s="21" t="s">
        <v>50</v>
      </c>
      <c r="S127" s="21" t="s">
        <v>159</v>
      </c>
      <c r="T127" s="21" t="s">
        <v>30</v>
      </c>
      <c r="U127" s="21">
        <v>30</v>
      </c>
      <c r="V127" s="21">
        <v>30</v>
      </c>
      <c r="W127" s="21"/>
      <c r="X127" s="21" t="s">
        <v>648</v>
      </c>
      <c r="Y127" s="32" t="str">
        <f t="shared" si="4"/>
        <v>新建基础砂石路约150米及其他配套设施。</v>
      </c>
      <c r="Z127" s="25">
        <v>118</v>
      </c>
      <c r="AA127" s="25">
        <v>548</v>
      </c>
      <c r="AB127" s="32" t="s">
        <v>127</v>
      </c>
      <c r="AC127" s="21" t="s">
        <v>29</v>
      </c>
      <c r="AD127" s="21" t="s">
        <v>649</v>
      </c>
      <c r="AE127" s="21" t="s">
        <v>649</v>
      </c>
      <c r="AF127" s="31">
        <v>29.936763</v>
      </c>
      <c r="AG127" s="33"/>
    </row>
    <row r="128" s="14" customFormat="1" ht="69.6" spans="1:33">
      <c r="A128" s="20">
        <f>SUBTOTAL(103,$B$6:$B128)*1</f>
        <v>123</v>
      </c>
      <c r="B128" s="20" t="s">
        <v>114</v>
      </c>
      <c r="C128" s="21" t="s">
        <v>650</v>
      </c>
      <c r="D128" s="21" t="s">
        <v>116</v>
      </c>
      <c r="E128" s="21" t="s">
        <v>117</v>
      </c>
      <c r="F128" s="21" t="s">
        <v>118</v>
      </c>
      <c r="G128" s="21" t="s">
        <v>640</v>
      </c>
      <c r="H128" s="21" t="s">
        <v>651</v>
      </c>
      <c r="I128" s="21" t="s">
        <v>164</v>
      </c>
      <c r="J128" s="21" t="s">
        <v>652</v>
      </c>
      <c r="K128" s="21" t="s">
        <v>131</v>
      </c>
      <c r="L128" s="21" t="s">
        <v>63</v>
      </c>
      <c r="M128" s="21" t="s">
        <v>122</v>
      </c>
      <c r="N128" s="21">
        <v>8082</v>
      </c>
      <c r="O128" s="21" t="s">
        <v>123</v>
      </c>
      <c r="P128" s="21" t="s">
        <v>201</v>
      </c>
      <c r="Q128" s="21">
        <v>1</v>
      </c>
      <c r="R128" s="21" t="s">
        <v>50</v>
      </c>
      <c r="S128" s="21" t="s">
        <v>159</v>
      </c>
      <c r="T128" s="21" t="s">
        <v>54</v>
      </c>
      <c r="U128" s="21">
        <v>6</v>
      </c>
      <c r="V128" s="21">
        <v>6</v>
      </c>
      <c r="W128" s="21"/>
      <c r="X128" s="21" t="s">
        <v>653</v>
      </c>
      <c r="Y128" s="32" t="str">
        <f t="shared" si="4"/>
        <v>新建水源拦水坝1座，管道300米。</v>
      </c>
      <c r="Z128" s="25">
        <v>22</v>
      </c>
      <c r="AA128" s="25">
        <v>92</v>
      </c>
      <c r="AB128" s="32" t="s">
        <v>127</v>
      </c>
      <c r="AC128" s="21" t="s">
        <v>55</v>
      </c>
      <c r="AD128" s="21" t="s">
        <v>654</v>
      </c>
      <c r="AE128" s="21" t="s">
        <v>654</v>
      </c>
      <c r="AF128" s="31">
        <v>4.104944</v>
      </c>
      <c r="AG128" s="33"/>
    </row>
    <row r="129" s="14" customFormat="1" ht="139.2" spans="1:33">
      <c r="A129" s="20">
        <f>SUBTOTAL(103,$B$6:$B129)*1</f>
        <v>124</v>
      </c>
      <c r="B129" s="20" t="s">
        <v>114</v>
      </c>
      <c r="C129" s="21" t="s">
        <v>655</v>
      </c>
      <c r="D129" s="21" t="s">
        <v>116</v>
      </c>
      <c r="E129" s="21" t="s">
        <v>117</v>
      </c>
      <c r="F129" s="21" t="s">
        <v>118</v>
      </c>
      <c r="G129" s="21" t="s">
        <v>640</v>
      </c>
      <c r="H129" s="21" t="s">
        <v>656</v>
      </c>
      <c r="I129" s="21"/>
      <c r="J129" s="21" t="s">
        <v>657</v>
      </c>
      <c r="K129" s="21" t="s">
        <v>199</v>
      </c>
      <c r="L129" s="21" t="s">
        <v>67</v>
      </c>
      <c r="M129" s="21" t="s">
        <v>200</v>
      </c>
      <c r="N129" s="21">
        <v>307.875</v>
      </c>
      <c r="O129" s="21" t="s">
        <v>123</v>
      </c>
      <c r="P129" s="21" t="s">
        <v>194</v>
      </c>
      <c r="Q129" s="21">
        <v>360</v>
      </c>
      <c r="R129" s="21" t="s">
        <v>27</v>
      </c>
      <c r="S129" s="21" t="s">
        <v>146</v>
      </c>
      <c r="T129" s="21" t="s">
        <v>43</v>
      </c>
      <c r="U129" s="21">
        <v>10.36</v>
      </c>
      <c r="V129" s="21"/>
      <c r="W129" s="21">
        <f>U129</f>
        <v>10.36</v>
      </c>
      <c r="X129" s="21" t="s">
        <v>658</v>
      </c>
      <c r="Y129" s="32" t="str">
        <f t="shared" si="4"/>
        <v>清溪村撂荒地开垦复耕190亩，半岭村撂荒地开垦复耕80亩，青峰村撂荒地开垦复耕40亩，高坑村撂荒地开垦复耕50亩</v>
      </c>
      <c r="Z129" s="25">
        <v>78</v>
      </c>
      <c r="AA129" s="25">
        <v>391</v>
      </c>
      <c r="AB129" s="32" t="s">
        <v>127</v>
      </c>
      <c r="AC129" s="21" t="s">
        <v>29</v>
      </c>
      <c r="AD129" s="21" t="s">
        <v>659</v>
      </c>
      <c r="AE129" s="21" t="s">
        <v>660</v>
      </c>
      <c r="AF129" s="31">
        <v>10.324535</v>
      </c>
      <c r="AG129" s="33"/>
    </row>
    <row r="130" s="14" customFormat="1" ht="330.6" spans="1:33">
      <c r="A130" s="20">
        <f>SUBTOTAL(103,$B$6:$B130)*1</f>
        <v>125</v>
      </c>
      <c r="B130" s="20" t="s">
        <v>114</v>
      </c>
      <c r="C130" s="21" t="s">
        <v>661</v>
      </c>
      <c r="D130" s="21" t="s">
        <v>116</v>
      </c>
      <c r="E130" s="21" t="s">
        <v>117</v>
      </c>
      <c r="F130" s="21" t="s">
        <v>118</v>
      </c>
      <c r="G130" s="21" t="s">
        <v>662</v>
      </c>
      <c r="H130" s="21" t="s">
        <v>663</v>
      </c>
      <c r="I130" s="21"/>
      <c r="J130" s="21" t="s">
        <v>664</v>
      </c>
      <c r="K130" s="21" t="s">
        <v>199</v>
      </c>
      <c r="L130" s="21" t="s">
        <v>67</v>
      </c>
      <c r="M130" s="21" t="s">
        <v>200</v>
      </c>
      <c r="N130" s="21">
        <v>307.875</v>
      </c>
      <c r="O130" s="21" t="s">
        <v>123</v>
      </c>
      <c r="P130" s="21" t="s">
        <v>194</v>
      </c>
      <c r="Q130" s="21">
        <v>816.7</v>
      </c>
      <c r="R130" s="21" t="s">
        <v>27</v>
      </c>
      <c r="S130" s="21" t="s">
        <v>146</v>
      </c>
      <c r="T130" s="21" t="s">
        <v>43</v>
      </c>
      <c r="U130" s="21">
        <v>13.23</v>
      </c>
      <c r="V130" s="21"/>
      <c r="W130" s="21">
        <f>U130</f>
        <v>13.23</v>
      </c>
      <c r="X130" s="21" t="s">
        <v>665</v>
      </c>
      <c r="Y130" s="32" t="str">
        <f t="shared" si="4"/>
        <v>白竹村、北寨村、水口村、长锻村、勤建村、小坝村、塔丰村、中锻村共861.7亩</v>
      </c>
      <c r="Z130" s="25">
        <v>21</v>
      </c>
      <c r="AA130" s="25">
        <v>84</v>
      </c>
      <c r="AB130" s="32" t="s">
        <v>127</v>
      </c>
      <c r="AC130" s="21" t="s">
        <v>29</v>
      </c>
      <c r="AD130" s="21" t="s">
        <v>666</v>
      </c>
      <c r="AE130" s="21" t="s">
        <v>667</v>
      </c>
      <c r="AF130" s="31">
        <v>13.23</v>
      </c>
      <c r="AG130" s="33"/>
    </row>
    <row r="131" s="14" customFormat="1" ht="69.6" spans="1:33">
      <c r="A131" s="20">
        <f>SUBTOTAL(103,$B$6:$B131)*1</f>
        <v>126</v>
      </c>
      <c r="B131" s="20" t="s">
        <v>114</v>
      </c>
      <c r="C131" s="21" t="s">
        <v>169</v>
      </c>
      <c r="D131" s="21" t="s">
        <v>116</v>
      </c>
      <c r="E131" s="21" t="s">
        <v>117</v>
      </c>
      <c r="F131" s="21" t="s">
        <v>118</v>
      </c>
      <c r="G131" s="21" t="s">
        <v>662</v>
      </c>
      <c r="H131" s="21" t="s">
        <v>668</v>
      </c>
      <c r="I131" s="21" t="s">
        <v>178</v>
      </c>
      <c r="J131" s="21" t="s">
        <v>669</v>
      </c>
      <c r="K131" s="22" t="s">
        <v>131</v>
      </c>
      <c r="L131" s="22" t="s">
        <v>63</v>
      </c>
      <c r="M131" s="22" t="s">
        <v>122</v>
      </c>
      <c r="N131" s="22">
        <v>8082</v>
      </c>
      <c r="O131" s="21" t="s">
        <v>123</v>
      </c>
      <c r="P131" s="21" t="s">
        <v>292</v>
      </c>
      <c r="Q131" s="21">
        <v>10000</v>
      </c>
      <c r="R131" s="21" t="s">
        <v>50</v>
      </c>
      <c r="S131" s="21" t="s">
        <v>169</v>
      </c>
      <c r="T131" s="21" t="s">
        <v>51</v>
      </c>
      <c r="U131" s="21">
        <v>30</v>
      </c>
      <c r="V131" s="21">
        <v>30</v>
      </c>
      <c r="W131" s="21"/>
      <c r="X131" s="21" t="s">
        <v>670</v>
      </c>
      <c r="Y131" s="32" t="str">
        <f t="shared" si="4"/>
        <v>排水沟600m，水沟盖400m，砖砌挡墙50m³，挡土墙300m³，排水沟140m，涵管8m等</v>
      </c>
      <c r="Z131" s="25">
        <v>242</v>
      </c>
      <c r="AA131" s="25">
        <v>1371</v>
      </c>
      <c r="AB131" s="32" t="s">
        <v>127</v>
      </c>
      <c r="AC131" s="21" t="s">
        <v>29</v>
      </c>
      <c r="AD131" s="21" t="s">
        <v>666</v>
      </c>
      <c r="AE131" s="21" t="s">
        <v>671</v>
      </c>
      <c r="AF131" s="31">
        <v>27.242379</v>
      </c>
      <c r="AG131" s="33"/>
    </row>
    <row r="132" s="14" customFormat="1" ht="104.4" spans="1:33">
      <c r="A132" s="20">
        <f>SUBTOTAL(103,$B$6:$B132)*1</f>
        <v>127</v>
      </c>
      <c r="B132" s="20" t="s">
        <v>114</v>
      </c>
      <c r="C132" s="21" t="s">
        <v>672</v>
      </c>
      <c r="D132" s="21" t="s">
        <v>116</v>
      </c>
      <c r="E132" s="21" t="s">
        <v>117</v>
      </c>
      <c r="F132" s="21" t="s">
        <v>118</v>
      </c>
      <c r="G132" s="21" t="s">
        <v>662</v>
      </c>
      <c r="H132" s="21" t="s">
        <v>673</v>
      </c>
      <c r="I132" s="21" t="s">
        <v>164</v>
      </c>
      <c r="J132" s="21" t="s">
        <v>674</v>
      </c>
      <c r="K132" s="21" t="s">
        <v>131</v>
      </c>
      <c r="L132" s="21" t="s">
        <v>63</v>
      </c>
      <c r="M132" s="21" t="s">
        <v>122</v>
      </c>
      <c r="N132" s="21">
        <v>8082</v>
      </c>
      <c r="O132" s="21" t="s">
        <v>123</v>
      </c>
      <c r="P132" s="21" t="s">
        <v>675</v>
      </c>
      <c r="Q132" s="21">
        <v>1.1</v>
      </c>
      <c r="R132" s="21" t="s">
        <v>50</v>
      </c>
      <c r="S132" s="21" t="s">
        <v>159</v>
      </c>
      <c r="T132" s="21" t="s">
        <v>52</v>
      </c>
      <c r="U132" s="21">
        <v>70</v>
      </c>
      <c r="V132" s="21">
        <v>70</v>
      </c>
      <c r="W132" s="21"/>
      <c r="X132" s="21" t="s">
        <v>676</v>
      </c>
      <c r="Y132" s="32" t="str">
        <f t="shared" si="4"/>
        <v>上屋小组孙良贵屋背三岔路口至下围下叶青华家门口三岔路口公路硬化，长1.1公里，宽4.5m，厚0.18m，配套水沟建设等</v>
      </c>
      <c r="Z132" s="25">
        <v>513</v>
      </c>
      <c r="AA132" s="25">
        <v>1762</v>
      </c>
      <c r="AB132" s="32" t="s">
        <v>127</v>
      </c>
      <c r="AC132" s="21" t="s">
        <v>65</v>
      </c>
      <c r="AD132" s="21" t="s">
        <v>666</v>
      </c>
      <c r="AE132" s="21" t="s">
        <v>677</v>
      </c>
      <c r="AF132" s="31">
        <v>31</v>
      </c>
      <c r="AG132" s="33"/>
    </row>
    <row r="133" s="14" customFormat="1" ht="69.6" spans="1:33">
      <c r="A133" s="20">
        <f>SUBTOTAL(103,$B$6:$B133)*1</f>
        <v>128</v>
      </c>
      <c r="B133" s="20" t="s">
        <v>114</v>
      </c>
      <c r="C133" s="21" t="s">
        <v>678</v>
      </c>
      <c r="D133" s="21" t="s">
        <v>116</v>
      </c>
      <c r="E133" s="21" t="s">
        <v>117</v>
      </c>
      <c r="F133" s="21" t="s">
        <v>118</v>
      </c>
      <c r="G133" s="21" t="s">
        <v>662</v>
      </c>
      <c r="H133" s="21" t="s">
        <v>673</v>
      </c>
      <c r="I133" s="21" t="s">
        <v>164</v>
      </c>
      <c r="J133" s="21" t="s">
        <v>679</v>
      </c>
      <c r="K133" s="21" t="s">
        <v>199</v>
      </c>
      <c r="L133" s="21" t="s">
        <v>67</v>
      </c>
      <c r="M133" s="21" t="s">
        <v>200</v>
      </c>
      <c r="N133" s="21">
        <v>307.875</v>
      </c>
      <c r="O133" s="21" t="s">
        <v>123</v>
      </c>
      <c r="P133" s="21" t="s">
        <v>171</v>
      </c>
      <c r="Q133" s="21">
        <v>1000</v>
      </c>
      <c r="R133" s="21" t="s">
        <v>50</v>
      </c>
      <c r="S133" s="21" t="s">
        <v>159</v>
      </c>
      <c r="T133" s="21" t="s">
        <v>58</v>
      </c>
      <c r="U133" s="21">
        <v>15</v>
      </c>
      <c r="V133" s="21"/>
      <c r="W133" s="21">
        <f>U133</f>
        <v>15</v>
      </c>
      <c r="X133" s="21" t="s">
        <v>680</v>
      </c>
      <c r="Y133" s="32" t="str">
        <f t="shared" si="4"/>
        <v>素土沟整治夯实5000余米，清水渠1000余米，涵管铺设20米</v>
      </c>
      <c r="Z133" s="25">
        <v>30</v>
      </c>
      <c r="AA133" s="25">
        <v>124</v>
      </c>
      <c r="AB133" s="32" t="s">
        <v>127</v>
      </c>
      <c r="AC133" s="21" t="s">
        <v>29</v>
      </c>
      <c r="AD133" s="21" t="s">
        <v>666</v>
      </c>
      <c r="AE133" s="21" t="s">
        <v>677</v>
      </c>
      <c r="AF133" s="31">
        <v>11.665322</v>
      </c>
      <c r="AG133" s="33"/>
    </row>
    <row r="134" s="14" customFormat="1" ht="87" spans="1:33">
      <c r="A134" s="20">
        <f>SUBTOTAL(103,$B$6:$B134)*1</f>
        <v>129</v>
      </c>
      <c r="B134" s="20" t="s">
        <v>114</v>
      </c>
      <c r="C134" s="21" t="s">
        <v>681</v>
      </c>
      <c r="D134" s="21" t="s">
        <v>116</v>
      </c>
      <c r="E134" s="21" t="s">
        <v>151</v>
      </c>
      <c r="F134" s="21" t="s">
        <v>118</v>
      </c>
      <c r="G134" s="21" t="s">
        <v>662</v>
      </c>
      <c r="H134" s="21" t="s">
        <v>673</v>
      </c>
      <c r="I134" s="21" t="s">
        <v>164</v>
      </c>
      <c r="J134" s="21" t="s">
        <v>682</v>
      </c>
      <c r="K134" s="21" t="s">
        <v>131</v>
      </c>
      <c r="L134" s="21" t="s">
        <v>73</v>
      </c>
      <c r="M134" s="21" t="s">
        <v>122</v>
      </c>
      <c r="N134" s="21">
        <v>823</v>
      </c>
      <c r="O134" s="21" t="s">
        <v>123</v>
      </c>
      <c r="P134" s="21" t="s">
        <v>171</v>
      </c>
      <c r="Q134" s="21">
        <v>800</v>
      </c>
      <c r="R134" s="21" t="s">
        <v>27</v>
      </c>
      <c r="S134" s="21" t="s">
        <v>146</v>
      </c>
      <c r="T134" s="21" t="s">
        <v>43</v>
      </c>
      <c r="U134" s="21">
        <v>30</v>
      </c>
      <c r="V134" s="21">
        <v>30</v>
      </c>
      <c r="W134" s="21"/>
      <c r="X134" s="21" t="s">
        <v>683</v>
      </c>
      <c r="Y134" s="32" t="str">
        <f t="shared" si="4"/>
        <v>30亩贝贝小南瓜基地建设排沟渠管道800米，机耕道修复900米，主干道防草布的铺设1500㎡，新建采后处理场地1个等。</v>
      </c>
      <c r="Z134" s="25">
        <v>56</v>
      </c>
      <c r="AA134" s="25">
        <v>280</v>
      </c>
      <c r="AB134" s="32" t="s">
        <v>127</v>
      </c>
      <c r="AC134" s="21" t="s">
        <v>29</v>
      </c>
      <c r="AD134" s="21" t="s">
        <v>666</v>
      </c>
      <c r="AE134" s="21" t="s">
        <v>684</v>
      </c>
      <c r="AF134" s="31">
        <v>0</v>
      </c>
      <c r="AG134" s="33"/>
    </row>
    <row r="135" s="14" customFormat="1" ht="121.8" spans="1:33">
      <c r="A135" s="20">
        <f>SUBTOTAL(103,$B$6:$B135)*1</f>
        <v>130</v>
      </c>
      <c r="B135" s="20" t="s">
        <v>114</v>
      </c>
      <c r="C135" s="21" t="s">
        <v>685</v>
      </c>
      <c r="D135" s="21" t="s">
        <v>116</v>
      </c>
      <c r="E135" s="21" t="s">
        <v>117</v>
      </c>
      <c r="F135" s="21" t="s">
        <v>118</v>
      </c>
      <c r="G135" s="21" t="s">
        <v>662</v>
      </c>
      <c r="H135" s="21" t="s">
        <v>686</v>
      </c>
      <c r="I135" s="21"/>
      <c r="J135" s="21" t="s">
        <v>687</v>
      </c>
      <c r="K135" s="21" t="s">
        <v>136</v>
      </c>
      <c r="L135" s="21" t="s">
        <v>25</v>
      </c>
      <c r="M135" s="21" t="s">
        <v>122</v>
      </c>
      <c r="N135" s="21">
        <v>8880</v>
      </c>
      <c r="O135" s="21">
        <v>0</v>
      </c>
      <c r="P135" s="21" t="s">
        <v>292</v>
      </c>
      <c r="Q135" s="21">
        <v>150</v>
      </c>
      <c r="R135" s="21" t="s">
        <v>27</v>
      </c>
      <c r="S135" s="21" t="s">
        <v>181</v>
      </c>
      <c r="T135" s="21" t="s">
        <v>35</v>
      </c>
      <c r="U135" s="21">
        <v>45</v>
      </c>
      <c r="V135" s="21">
        <v>45</v>
      </c>
      <c r="W135" s="21"/>
      <c r="X135" s="21" t="s">
        <v>688</v>
      </c>
      <c r="Y135" s="32" t="str">
        <f t="shared" si="4"/>
        <v>新建冷藏库及其配套设施，占地面积150㎡；建设钢架结构分拣中心占地面积300㎡等（凉舟村15万元、山新村30万元）</v>
      </c>
      <c r="Z135" s="25">
        <v>48</v>
      </c>
      <c r="AA135" s="25">
        <v>192</v>
      </c>
      <c r="AB135" s="32" t="s">
        <v>127</v>
      </c>
      <c r="AC135" s="21" t="s">
        <v>29</v>
      </c>
      <c r="AD135" s="21" t="s">
        <v>666</v>
      </c>
      <c r="AE135" s="21" t="s">
        <v>677</v>
      </c>
      <c r="AF135" s="31">
        <v>44.940781</v>
      </c>
      <c r="AG135" s="33"/>
    </row>
    <row r="136" s="14" customFormat="1" ht="330.6" spans="1:33">
      <c r="A136" s="20">
        <f>SUBTOTAL(103,$B$6:$B136)*1</f>
        <v>131</v>
      </c>
      <c r="B136" s="20" t="s">
        <v>114</v>
      </c>
      <c r="C136" s="21" t="s">
        <v>689</v>
      </c>
      <c r="D136" s="21" t="s">
        <v>116</v>
      </c>
      <c r="E136" s="21" t="s">
        <v>117</v>
      </c>
      <c r="F136" s="21" t="s">
        <v>118</v>
      </c>
      <c r="G136" s="21" t="s">
        <v>662</v>
      </c>
      <c r="H136" s="21" t="s">
        <v>690</v>
      </c>
      <c r="I136" s="21"/>
      <c r="J136" s="21" t="s">
        <v>691</v>
      </c>
      <c r="K136" s="21" t="s">
        <v>199</v>
      </c>
      <c r="L136" s="21" t="s">
        <v>67</v>
      </c>
      <c r="M136" s="21" t="s">
        <v>200</v>
      </c>
      <c r="N136" s="21">
        <v>307.875</v>
      </c>
      <c r="O136" s="21" t="s">
        <v>123</v>
      </c>
      <c r="P136" s="21" t="s">
        <v>194</v>
      </c>
      <c r="Q136" s="21">
        <v>550</v>
      </c>
      <c r="R136" s="21" t="s">
        <v>27</v>
      </c>
      <c r="S136" s="21" t="s">
        <v>146</v>
      </c>
      <c r="T136" s="21" t="s">
        <v>43</v>
      </c>
      <c r="U136" s="21">
        <v>10.11</v>
      </c>
      <c r="V136" s="21"/>
      <c r="W136" s="21">
        <f>U136</f>
        <v>10.11</v>
      </c>
      <c r="X136" s="21" t="s">
        <v>692</v>
      </c>
      <c r="Y136" s="32" t="str">
        <f t="shared" si="4"/>
        <v>林苏村、林富村、南坑村、白石村、山新村、磊石村、凉舟村、林岗村共550亩</v>
      </c>
      <c r="Z136" s="25">
        <v>17</v>
      </c>
      <c r="AA136" s="25">
        <v>63</v>
      </c>
      <c r="AB136" s="32" t="s">
        <v>127</v>
      </c>
      <c r="AC136" s="21" t="s">
        <v>29</v>
      </c>
      <c r="AD136" s="21" t="s">
        <v>666</v>
      </c>
      <c r="AE136" s="21" t="s">
        <v>693</v>
      </c>
      <c r="AF136" s="31">
        <v>10.11</v>
      </c>
      <c r="AG136" s="33"/>
    </row>
    <row r="137" s="14" customFormat="1" ht="69.6" spans="1:33">
      <c r="A137" s="20">
        <f>SUBTOTAL(103,$B$6:$B137)*1</f>
        <v>132</v>
      </c>
      <c r="B137" s="20" t="s">
        <v>114</v>
      </c>
      <c r="C137" s="21" t="s">
        <v>694</v>
      </c>
      <c r="D137" s="21" t="s">
        <v>116</v>
      </c>
      <c r="E137" s="21" t="s">
        <v>117</v>
      </c>
      <c r="F137" s="21" t="s">
        <v>118</v>
      </c>
      <c r="G137" s="21" t="s">
        <v>662</v>
      </c>
      <c r="H137" s="21" t="s">
        <v>695</v>
      </c>
      <c r="I137" s="21" t="s">
        <v>218</v>
      </c>
      <c r="J137" s="21" t="s">
        <v>696</v>
      </c>
      <c r="K137" s="21" t="s">
        <v>131</v>
      </c>
      <c r="L137" s="21" t="s">
        <v>63</v>
      </c>
      <c r="M137" s="21" t="s">
        <v>122</v>
      </c>
      <c r="N137" s="21">
        <v>8082</v>
      </c>
      <c r="O137" s="21" t="s">
        <v>123</v>
      </c>
      <c r="P137" s="21" t="s">
        <v>171</v>
      </c>
      <c r="Q137" s="21">
        <v>1800</v>
      </c>
      <c r="R137" s="21" t="s">
        <v>50</v>
      </c>
      <c r="S137" s="21" t="s">
        <v>169</v>
      </c>
      <c r="T137" s="21" t="s">
        <v>51</v>
      </c>
      <c r="U137" s="21">
        <v>33</v>
      </c>
      <c r="V137" s="21">
        <v>33</v>
      </c>
      <c r="W137" s="21"/>
      <c r="X137" s="21" t="s">
        <v>697</v>
      </c>
      <c r="Y137" s="32" t="str">
        <f t="shared" si="4"/>
        <v>水稳层路面800平方米，砖砌水沟长50米，砖砌24墙挡墙长40米，40cm水泥涵管长50米，铺设7厘米厚沥青500平方米等</v>
      </c>
      <c r="Z137" s="25">
        <v>98</v>
      </c>
      <c r="AA137" s="25">
        <v>441</v>
      </c>
      <c r="AB137" s="32" t="s">
        <v>127</v>
      </c>
      <c r="AC137" s="21" t="s">
        <v>29</v>
      </c>
      <c r="AD137" s="21" t="s">
        <v>666</v>
      </c>
      <c r="AE137" s="21" t="s">
        <v>698</v>
      </c>
      <c r="AF137" s="31">
        <v>32.974298</v>
      </c>
      <c r="AG137" s="33"/>
    </row>
    <row r="138" s="14" customFormat="1" ht="348" spans="1:33">
      <c r="A138" s="20">
        <f>SUBTOTAL(103,$B$6:$B138)*1</f>
        <v>133</v>
      </c>
      <c r="B138" s="20" t="s">
        <v>114</v>
      </c>
      <c r="C138" s="21" t="s">
        <v>699</v>
      </c>
      <c r="D138" s="21"/>
      <c r="E138" s="21" t="s">
        <v>117</v>
      </c>
      <c r="F138" s="21" t="s">
        <v>118</v>
      </c>
      <c r="G138" s="21" t="s">
        <v>662</v>
      </c>
      <c r="H138" s="21" t="s">
        <v>700</v>
      </c>
      <c r="I138" s="21"/>
      <c r="J138" s="21" t="s">
        <v>701</v>
      </c>
      <c r="K138" s="21" t="s">
        <v>131</v>
      </c>
      <c r="L138" s="21" t="s">
        <v>63</v>
      </c>
      <c r="M138" s="21" t="s">
        <v>122</v>
      </c>
      <c r="N138" s="21">
        <v>8082</v>
      </c>
      <c r="O138" s="21" t="s">
        <v>123</v>
      </c>
      <c r="P138" s="21" t="s">
        <v>292</v>
      </c>
      <c r="Q138" s="21">
        <v>380</v>
      </c>
      <c r="R138" s="21" t="s">
        <v>44</v>
      </c>
      <c r="S138" s="21" t="s">
        <v>187</v>
      </c>
      <c r="T138" s="21" t="s">
        <v>45</v>
      </c>
      <c r="U138" s="21">
        <v>10</v>
      </c>
      <c r="V138" s="21">
        <v>10</v>
      </c>
      <c r="W138" s="21"/>
      <c r="X138" s="21" t="s">
        <v>702</v>
      </c>
      <c r="Y138" s="32" t="str">
        <f t="shared" si="4"/>
        <v>脱贫户和监测户住房修缮156㎡，屋面防水232㎡。监测户房屋楼顶防水140㎡，瓦面翻新200㎡。房屋修缮墙面开裂防水140㎡。房屋修缮楼顶防水120㎡。房屋修缮140㎡ 楼顶防水，墙体开裂。瓦面修缮（120㎡），屋面防水盖瓦380㎡，窗户漏水更换100㎡不锈钢铝合金窗.</v>
      </c>
      <c r="Z138" s="25">
        <v>10</v>
      </c>
      <c r="AA138" s="25">
        <v>45</v>
      </c>
      <c r="AB138" s="32" t="s">
        <v>127</v>
      </c>
      <c r="AC138" s="21" t="s">
        <v>46</v>
      </c>
      <c r="AD138" s="21" t="s">
        <v>666</v>
      </c>
      <c r="AE138" s="21" t="s">
        <v>371</v>
      </c>
      <c r="AF138" s="31">
        <v>9.981325</v>
      </c>
      <c r="AG138" s="33"/>
    </row>
    <row r="139" s="14" customFormat="1" ht="69.6" spans="1:33">
      <c r="A139" s="20">
        <f>SUBTOTAL(103,$B$6:$B139)*1</f>
        <v>134</v>
      </c>
      <c r="B139" s="20" t="s">
        <v>114</v>
      </c>
      <c r="C139" s="21" t="s">
        <v>169</v>
      </c>
      <c r="D139" s="21" t="s">
        <v>116</v>
      </c>
      <c r="E139" s="21" t="s">
        <v>117</v>
      </c>
      <c r="F139" s="21" t="s">
        <v>118</v>
      </c>
      <c r="G139" s="21" t="s">
        <v>662</v>
      </c>
      <c r="H139" s="21" t="s">
        <v>703</v>
      </c>
      <c r="I139" s="21" t="s">
        <v>218</v>
      </c>
      <c r="J139" s="21" t="s">
        <v>704</v>
      </c>
      <c r="K139" s="21" t="s">
        <v>131</v>
      </c>
      <c r="L139" s="21" t="s">
        <v>63</v>
      </c>
      <c r="M139" s="21" t="s">
        <v>122</v>
      </c>
      <c r="N139" s="21">
        <v>8082</v>
      </c>
      <c r="O139" s="21" t="s">
        <v>123</v>
      </c>
      <c r="P139" s="21" t="s">
        <v>292</v>
      </c>
      <c r="Q139" s="21">
        <v>2500</v>
      </c>
      <c r="R139" s="21" t="s">
        <v>50</v>
      </c>
      <c r="S139" s="21" t="s">
        <v>169</v>
      </c>
      <c r="T139" s="21" t="s">
        <v>51</v>
      </c>
      <c r="U139" s="21">
        <v>47</v>
      </c>
      <c r="V139" s="21">
        <v>47</v>
      </c>
      <c r="W139" s="21"/>
      <c r="X139" s="21" t="s">
        <v>705</v>
      </c>
      <c r="Y139" s="32" t="str">
        <f t="shared" si="4"/>
        <v>浆砌石挡墙140立方米，公共照明设施2处，路面硬化400平方米，砖砌挡墙10.4立方米，树脂瓦面防漏建设120平方米等</v>
      </c>
      <c r="Z139" s="25">
        <v>107</v>
      </c>
      <c r="AA139" s="25">
        <v>443</v>
      </c>
      <c r="AB139" s="32" t="s">
        <v>127</v>
      </c>
      <c r="AC139" s="21" t="s">
        <v>29</v>
      </c>
      <c r="AD139" s="21" t="s">
        <v>666</v>
      </c>
      <c r="AE139" s="21" t="s">
        <v>706</v>
      </c>
      <c r="AF139" s="31">
        <v>46.988579</v>
      </c>
      <c r="AG139" s="33"/>
    </row>
    <row r="140" s="14" customFormat="1" ht="69.6" spans="1:33">
      <c r="A140" s="20">
        <f>SUBTOTAL(103,$B$6:$B140)*1</f>
        <v>135</v>
      </c>
      <c r="B140" s="20" t="s">
        <v>114</v>
      </c>
      <c r="C140" s="21" t="s">
        <v>707</v>
      </c>
      <c r="D140" s="21" t="s">
        <v>116</v>
      </c>
      <c r="E140" s="21" t="s">
        <v>117</v>
      </c>
      <c r="F140" s="21" t="s">
        <v>118</v>
      </c>
      <c r="G140" s="21" t="s">
        <v>662</v>
      </c>
      <c r="H140" s="21" t="s">
        <v>708</v>
      </c>
      <c r="I140" s="21" t="s">
        <v>178</v>
      </c>
      <c r="J140" s="21" t="s">
        <v>709</v>
      </c>
      <c r="K140" s="21" t="s">
        <v>136</v>
      </c>
      <c r="L140" s="21" t="s">
        <v>25</v>
      </c>
      <c r="M140" s="21" t="s">
        <v>122</v>
      </c>
      <c r="N140" s="21">
        <v>8880</v>
      </c>
      <c r="O140" s="21" t="s">
        <v>123</v>
      </c>
      <c r="P140" s="21" t="s">
        <v>171</v>
      </c>
      <c r="Q140" s="21">
        <v>1900</v>
      </c>
      <c r="R140" s="21" t="s">
        <v>50</v>
      </c>
      <c r="S140" s="21" t="s">
        <v>159</v>
      </c>
      <c r="T140" s="21" t="s">
        <v>54</v>
      </c>
      <c r="U140" s="21">
        <v>21</v>
      </c>
      <c r="V140" s="21">
        <v>21</v>
      </c>
      <c r="W140" s="21"/>
      <c r="X140" s="21" t="s">
        <v>710</v>
      </c>
      <c r="Y140" s="32" t="str">
        <f t="shared" si="4"/>
        <v>新建加药间20平方米，水源地隔离带80米，铺设管径50mmPE管长1900米，新建深取水井1座深200米及其配套电机、线路建设。</v>
      </c>
      <c r="Z140" s="25">
        <v>332</v>
      </c>
      <c r="AA140" s="25">
        <v>1625</v>
      </c>
      <c r="AB140" s="32" t="s">
        <v>127</v>
      </c>
      <c r="AC140" s="21" t="s">
        <v>55</v>
      </c>
      <c r="AD140" s="21" t="s">
        <v>666</v>
      </c>
      <c r="AE140" s="21" t="s">
        <v>711</v>
      </c>
      <c r="AF140" s="31">
        <v>20.941121</v>
      </c>
      <c r="AG140" s="33"/>
    </row>
    <row r="141" s="14" customFormat="1" ht="87" spans="1:33">
      <c r="A141" s="20">
        <f>SUBTOTAL(103,$B$6:$B141)*1</f>
        <v>136</v>
      </c>
      <c r="B141" s="20" t="s">
        <v>114</v>
      </c>
      <c r="C141" s="21" t="s">
        <v>712</v>
      </c>
      <c r="D141" s="21" t="s">
        <v>116</v>
      </c>
      <c r="E141" s="21" t="s">
        <v>117</v>
      </c>
      <c r="F141" s="21" t="s">
        <v>118</v>
      </c>
      <c r="G141" s="21" t="s">
        <v>662</v>
      </c>
      <c r="H141" s="21" t="s">
        <v>713</v>
      </c>
      <c r="I141" s="21" t="s">
        <v>164</v>
      </c>
      <c r="J141" s="21" t="s">
        <v>714</v>
      </c>
      <c r="K141" s="21" t="s">
        <v>136</v>
      </c>
      <c r="L141" s="21" t="s">
        <v>25</v>
      </c>
      <c r="M141" s="21" t="s">
        <v>122</v>
      </c>
      <c r="N141" s="21">
        <v>8880</v>
      </c>
      <c r="O141" s="21" t="s">
        <v>123</v>
      </c>
      <c r="P141" s="21" t="s">
        <v>166</v>
      </c>
      <c r="Q141" s="21">
        <v>10</v>
      </c>
      <c r="R141" s="21" t="s">
        <v>27</v>
      </c>
      <c r="S141" s="21" t="s">
        <v>155</v>
      </c>
      <c r="T141" s="21" t="s">
        <v>36</v>
      </c>
      <c r="U141" s="21">
        <v>47</v>
      </c>
      <c r="V141" s="21">
        <v>47</v>
      </c>
      <c r="W141" s="21"/>
      <c r="X141" s="21" t="s">
        <v>715</v>
      </c>
      <c r="Y141" s="32" t="str">
        <f t="shared" si="4"/>
        <v>购置高速插秧机5台、手持式插秧机5台</v>
      </c>
      <c r="Z141" s="25">
        <v>32</v>
      </c>
      <c r="AA141" s="25">
        <v>134</v>
      </c>
      <c r="AB141" s="32" t="s">
        <v>127</v>
      </c>
      <c r="AC141" s="21" t="s">
        <v>29</v>
      </c>
      <c r="AD141" s="21" t="s">
        <v>666</v>
      </c>
      <c r="AE141" s="21" t="s">
        <v>716</v>
      </c>
      <c r="AF141" s="31">
        <v>47</v>
      </c>
      <c r="AG141" s="33"/>
    </row>
    <row r="142" s="14" customFormat="1" ht="69.6" spans="1:33">
      <c r="A142" s="20">
        <f>SUBTOTAL(103,$B$6:$B142)*1</f>
        <v>137</v>
      </c>
      <c r="B142" s="20" t="s">
        <v>114</v>
      </c>
      <c r="C142" s="21" t="s">
        <v>717</v>
      </c>
      <c r="D142" s="21" t="s">
        <v>141</v>
      </c>
      <c r="E142" s="21" t="s">
        <v>117</v>
      </c>
      <c r="F142" s="21" t="s">
        <v>118</v>
      </c>
      <c r="G142" s="21" t="s">
        <v>662</v>
      </c>
      <c r="H142" s="21" t="s">
        <v>713</v>
      </c>
      <c r="I142" s="21" t="s">
        <v>164</v>
      </c>
      <c r="J142" s="21" t="s">
        <v>718</v>
      </c>
      <c r="K142" s="21" t="s">
        <v>136</v>
      </c>
      <c r="L142" s="21" t="s">
        <v>25</v>
      </c>
      <c r="M142" s="21" t="s">
        <v>122</v>
      </c>
      <c r="N142" s="21">
        <v>8880</v>
      </c>
      <c r="O142" s="21" t="s">
        <v>123</v>
      </c>
      <c r="P142" s="21" t="s">
        <v>171</v>
      </c>
      <c r="Q142" s="21">
        <v>5000</v>
      </c>
      <c r="R142" s="21" t="s">
        <v>50</v>
      </c>
      <c r="S142" s="21" t="s">
        <v>159</v>
      </c>
      <c r="T142" s="21" t="s">
        <v>58</v>
      </c>
      <c r="U142" s="21">
        <v>30</v>
      </c>
      <c r="V142" s="21"/>
      <c r="W142" s="21">
        <f>U142</f>
        <v>30</v>
      </c>
      <c r="X142" s="21" t="s">
        <v>719</v>
      </c>
      <c r="Y142" s="32" t="str">
        <f t="shared" si="4"/>
        <v>160PE输水管长1200米，DN110PE输水支管长400米，机耕道5000m，水陂1个，平板桥一座长8m 宽3.5m</v>
      </c>
      <c r="Z142" s="25">
        <v>32</v>
      </c>
      <c r="AA142" s="25">
        <v>145</v>
      </c>
      <c r="AB142" s="32" t="s">
        <v>127</v>
      </c>
      <c r="AC142" s="21" t="s">
        <v>29</v>
      </c>
      <c r="AD142" s="21" t="s">
        <v>666</v>
      </c>
      <c r="AE142" s="21" t="s">
        <v>720</v>
      </c>
      <c r="AF142" s="31">
        <v>29.99675</v>
      </c>
      <c r="AG142" s="33"/>
    </row>
    <row r="143" s="14" customFormat="1" ht="278.4" spans="1:33">
      <c r="A143" s="20">
        <f>SUBTOTAL(103,$B$6:$B143)*1</f>
        <v>138</v>
      </c>
      <c r="B143" s="20" t="s">
        <v>114</v>
      </c>
      <c r="C143" s="21" t="s">
        <v>721</v>
      </c>
      <c r="D143" s="21" t="s">
        <v>116</v>
      </c>
      <c r="E143" s="21" t="s">
        <v>117</v>
      </c>
      <c r="F143" s="21" t="s">
        <v>118</v>
      </c>
      <c r="G143" s="21" t="s">
        <v>662</v>
      </c>
      <c r="H143" s="21" t="s">
        <v>722</v>
      </c>
      <c r="I143" s="21"/>
      <c r="J143" s="21" t="s">
        <v>723</v>
      </c>
      <c r="K143" s="21" t="s">
        <v>199</v>
      </c>
      <c r="L143" s="21" t="s">
        <v>67</v>
      </c>
      <c r="M143" s="21" t="s">
        <v>200</v>
      </c>
      <c r="N143" s="21">
        <v>307.875</v>
      </c>
      <c r="O143" s="21" t="s">
        <v>123</v>
      </c>
      <c r="P143" s="21" t="s">
        <v>194</v>
      </c>
      <c r="Q143" s="21">
        <v>633.3</v>
      </c>
      <c r="R143" s="21" t="s">
        <v>27</v>
      </c>
      <c r="S143" s="21" t="s">
        <v>146</v>
      </c>
      <c r="T143" s="21" t="s">
        <v>43</v>
      </c>
      <c r="U143" s="21">
        <v>10.26</v>
      </c>
      <c r="V143" s="21"/>
      <c r="W143" s="21">
        <f>U143</f>
        <v>10.26</v>
      </c>
      <c r="X143" s="21" t="s">
        <v>724</v>
      </c>
      <c r="Y143" s="32" t="str">
        <f t="shared" si="4"/>
        <v>文武坝村、彭迳村、上半岭村、下半岭村、联丰村、古坊村共633.3亩</v>
      </c>
      <c r="Z143" s="25">
        <v>36</v>
      </c>
      <c r="AA143" s="25">
        <v>128</v>
      </c>
      <c r="AB143" s="32" t="s">
        <v>127</v>
      </c>
      <c r="AC143" s="21" t="s">
        <v>29</v>
      </c>
      <c r="AD143" s="21" t="s">
        <v>666</v>
      </c>
      <c r="AE143" s="21" t="s">
        <v>725</v>
      </c>
      <c r="AF143" s="31">
        <v>10.26</v>
      </c>
      <c r="AG143" s="33"/>
    </row>
    <row r="144" s="14" customFormat="1" ht="87" spans="1:33">
      <c r="A144" s="20">
        <f>SUBTOTAL(103,$B$6:$B144)*1</f>
        <v>139</v>
      </c>
      <c r="B144" s="20" t="s">
        <v>114</v>
      </c>
      <c r="C144" s="21" t="s">
        <v>726</v>
      </c>
      <c r="D144" s="21" t="s">
        <v>116</v>
      </c>
      <c r="E144" s="21" t="s">
        <v>117</v>
      </c>
      <c r="F144" s="21" t="s">
        <v>118</v>
      </c>
      <c r="G144" s="21" t="s">
        <v>662</v>
      </c>
      <c r="H144" s="21" t="s">
        <v>727</v>
      </c>
      <c r="I144" s="21" t="s">
        <v>178</v>
      </c>
      <c r="J144" s="21" t="s">
        <v>728</v>
      </c>
      <c r="K144" s="21" t="s">
        <v>136</v>
      </c>
      <c r="L144" s="21" t="s">
        <v>25</v>
      </c>
      <c r="M144" s="21" t="s">
        <v>122</v>
      </c>
      <c r="N144" s="21">
        <v>8880</v>
      </c>
      <c r="O144" s="21" t="s">
        <v>123</v>
      </c>
      <c r="P144" s="21" t="s">
        <v>166</v>
      </c>
      <c r="Q144" s="21">
        <v>2</v>
      </c>
      <c r="R144" s="21" t="s">
        <v>27</v>
      </c>
      <c r="S144" s="21" t="s">
        <v>155</v>
      </c>
      <c r="T144" s="21" t="s">
        <v>36</v>
      </c>
      <c r="U144" s="21">
        <v>15</v>
      </c>
      <c r="V144" s="21">
        <v>15</v>
      </c>
      <c r="W144" s="21"/>
      <c r="X144" s="21" t="s">
        <v>729</v>
      </c>
      <c r="Y144" s="32" t="str">
        <f t="shared" si="4"/>
        <v>5吨平板拖车1辆，小型翻耕机2台</v>
      </c>
      <c r="Z144" s="25">
        <v>35</v>
      </c>
      <c r="AA144" s="25">
        <v>141</v>
      </c>
      <c r="AB144" s="32" t="s">
        <v>127</v>
      </c>
      <c r="AC144" s="21" t="s">
        <v>29</v>
      </c>
      <c r="AD144" s="21" t="s">
        <v>666</v>
      </c>
      <c r="AE144" s="21" t="s">
        <v>730</v>
      </c>
      <c r="AF144" s="31">
        <v>15</v>
      </c>
      <c r="AG144" s="33"/>
    </row>
    <row r="145" s="14" customFormat="1" ht="87" spans="1:33">
      <c r="A145" s="20">
        <f>SUBTOTAL(103,$B$6:$B145)*1</f>
        <v>140</v>
      </c>
      <c r="B145" s="20" t="s">
        <v>114</v>
      </c>
      <c r="C145" s="21" t="s">
        <v>58</v>
      </c>
      <c r="D145" s="21" t="s">
        <v>116</v>
      </c>
      <c r="E145" s="21" t="s">
        <v>117</v>
      </c>
      <c r="F145" s="21" t="s">
        <v>118</v>
      </c>
      <c r="G145" s="21" t="s">
        <v>662</v>
      </c>
      <c r="H145" s="21" t="s">
        <v>727</v>
      </c>
      <c r="I145" s="21" t="s">
        <v>178</v>
      </c>
      <c r="J145" s="21" t="s">
        <v>731</v>
      </c>
      <c r="K145" s="21" t="s">
        <v>199</v>
      </c>
      <c r="L145" s="21" t="s">
        <v>67</v>
      </c>
      <c r="M145" s="21" t="s">
        <v>200</v>
      </c>
      <c r="N145" s="21">
        <v>307.875</v>
      </c>
      <c r="O145" s="21" t="s">
        <v>123</v>
      </c>
      <c r="P145" s="21" t="s">
        <v>201</v>
      </c>
      <c r="Q145" s="21">
        <v>4</v>
      </c>
      <c r="R145" s="21" t="s">
        <v>50</v>
      </c>
      <c r="S145" s="21" t="s">
        <v>159</v>
      </c>
      <c r="T145" s="21" t="s">
        <v>58</v>
      </c>
      <c r="U145" s="21">
        <v>15</v>
      </c>
      <c r="V145" s="21"/>
      <c r="W145" s="21">
        <f>U145</f>
        <v>15</v>
      </c>
      <c r="X145" s="21" t="s">
        <v>732</v>
      </c>
      <c r="Y145" s="32" t="str">
        <f t="shared" si="4"/>
        <v>新建小水陂2座，山塘整治4处（蓄水塘清淤泥），机耕便道1000m</v>
      </c>
      <c r="Z145" s="25">
        <v>82</v>
      </c>
      <c r="AA145" s="25">
        <v>429</v>
      </c>
      <c r="AB145" s="32" t="s">
        <v>127</v>
      </c>
      <c r="AC145" s="21" t="s">
        <v>29</v>
      </c>
      <c r="AD145" s="21" t="s">
        <v>666</v>
      </c>
      <c r="AE145" s="21" t="s">
        <v>730</v>
      </c>
      <c r="AF145" s="31">
        <v>14.998499</v>
      </c>
      <c r="AG145" s="33"/>
    </row>
    <row r="146" s="14" customFormat="1" ht="69.6" spans="1:33">
      <c r="A146" s="20">
        <f>SUBTOTAL(103,$B$6:$B146)*1</f>
        <v>141</v>
      </c>
      <c r="B146" s="20" t="s">
        <v>114</v>
      </c>
      <c r="C146" s="21" t="s">
        <v>169</v>
      </c>
      <c r="D146" s="21" t="s">
        <v>116</v>
      </c>
      <c r="E146" s="21" t="s">
        <v>117</v>
      </c>
      <c r="F146" s="21" t="s">
        <v>118</v>
      </c>
      <c r="G146" s="21" t="s">
        <v>662</v>
      </c>
      <c r="H146" s="21" t="s">
        <v>733</v>
      </c>
      <c r="I146" s="21" t="s">
        <v>178</v>
      </c>
      <c r="J146" s="21" t="s">
        <v>734</v>
      </c>
      <c r="K146" s="22" t="s">
        <v>131</v>
      </c>
      <c r="L146" s="22" t="s">
        <v>63</v>
      </c>
      <c r="M146" s="22" t="s">
        <v>122</v>
      </c>
      <c r="N146" s="22">
        <v>8082</v>
      </c>
      <c r="O146" s="21" t="s">
        <v>123</v>
      </c>
      <c r="P146" s="21" t="s">
        <v>171</v>
      </c>
      <c r="Q146" s="21">
        <v>500</v>
      </c>
      <c r="R146" s="21" t="s">
        <v>50</v>
      </c>
      <c r="S146" s="21" t="s">
        <v>169</v>
      </c>
      <c r="T146" s="21" t="s">
        <v>51</v>
      </c>
      <c r="U146" s="21">
        <v>30</v>
      </c>
      <c r="V146" s="21">
        <v>30</v>
      </c>
      <c r="W146" s="21"/>
      <c r="X146" s="21" t="s">
        <v>735</v>
      </c>
      <c r="Y146" s="32" t="str">
        <f t="shared" si="4"/>
        <v>主干道路破损路面修复宽5m、厚0.2m长200m，村庄污水排沟300m，地面硬化200㎡</v>
      </c>
      <c r="Z146" s="25">
        <v>32</v>
      </c>
      <c r="AA146" s="25">
        <v>120</v>
      </c>
      <c r="AB146" s="32" t="s">
        <v>127</v>
      </c>
      <c r="AC146" s="21" t="s">
        <v>29</v>
      </c>
      <c r="AD146" s="21" t="s">
        <v>666</v>
      </c>
      <c r="AE146" s="21" t="s">
        <v>736</v>
      </c>
      <c r="AF146" s="31">
        <v>29.929335</v>
      </c>
      <c r="AG146" s="33"/>
    </row>
    <row r="147" s="14" customFormat="1" ht="69.6" spans="1:33">
      <c r="A147" s="20">
        <f>SUBTOTAL(103,$B$6:$B147)*1</f>
        <v>142</v>
      </c>
      <c r="B147" s="20" t="s">
        <v>114</v>
      </c>
      <c r="C147" s="21" t="s">
        <v>737</v>
      </c>
      <c r="D147" s="21" t="s">
        <v>116</v>
      </c>
      <c r="E147" s="21" t="s">
        <v>117</v>
      </c>
      <c r="F147" s="21" t="s">
        <v>118</v>
      </c>
      <c r="G147" s="21" t="s">
        <v>662</v>
      </c>
      <c r="H147" s="21" t="s">
        <v>738</v>
      </c>
      <c r="I147" s="21" t="s">
        <v>164</v>
      </c>
      <c r="J147" s="21" t="s">
        <v>739</v>
      </c>
      <c r="K147" s="21" t="s">
        <v>131</v>
      </c>
      <c r="L147" s="21" t="s">
        <v>62</v>
      </c>
      <c r="M147" s="21" t="s">
        <v>122</v>
      </c>
      <c r="N147" s="21">
        <v>359</v>
      </c>
      <c r="O147" s="21" t="s">
        <v>123</v>
      </c>
      <c r="P147" s="21" t="s">
        <v>292</v>
      </c>
      <c r="Q147" s="21">
        <v>500</v>
      </c>
      <c r="R147" s="21" t="s">
        <v>27</v>
      </c>
      <c r="S147" s="21" t="s">
        <v>181</v>
      </c>
      <c r="T147" s="21" t="s">
        <v>35</v>
      </c>
      <c r="U147" s="21">
        <v>20.2</v>
      </c>
      <c r="V147" s="21">
        <v>20.2</v>
      </c>
      <c r="W147" s="21"/>
      <c r="X147" s="21" t="s">
        <v>740</v>
      </c>
      <c r="Y147" s="32" t="str">
        <f t="shared" si="4"/>
        <v>新建仓储设施25平方米及硬化500平方米</v>
      </c>
      <c r="Z147" s="25">
        <v>15</v>
      </c>
      <c r="AA147" s="25">
        <v>60</v>
      </c>
      <c r="AB147" s="32" t="s">
        <v>127</v>
      </c>
      <c r="AC147" s="21" t="s">
        <v>29</v>
      </c>
      <c r="AD147" s="21" t="s">
        <v>666</v>
      </c>
      <c r="AE147" s="21" t="s">
        <v>716</v>
      </c>
      <c r="AF147" s="31">
        <v>20.133162</v>
      </c>
      <c r="AG147" s="33"/>
    </row>
    <row r="148" s="14" customFormat="1" ht="87" spans="1:33">
      <c r="A148" s="20">
        <f>SUBTOTAL(103,$B$6:$B148)*1</f>
        <v>143</v>
      </c>
      <c r="B148" s="20" t="s">
        <v>114</v>
      </c>
      <c r="C148" s="21" t="s">
        <v>726</v>
      </c>
      <c r="D148" s="21" t="s">
        <v>116</v>
      </c>
      <c r="E148" s="21" t="s">
        <v>117</v>
      </c>
      <c r="F148" s="21" t="s">
        <v>118</v>
      </c>
      <c r="G148" s="21" t="s">
        <v>662</v>
      </c>
      <c r="H148" s="21" t="s">
        <v>738</v>
      </c>
      <c r="I148" s="21" t="s">
        <v>164</v>
      </c>
      <c r="J148" s="21" t="s">
        <v>741</v>
      </c>
      <c r="K148" s="21" t="s">
        <v>131</v>
      </c>
      <c r="L148" s="21" t="s">
        <v>63</v>
      </c>
      <c r="M148" s="21" t="s">
        <v>122</v>
      </c>
      <c r="N148" s="21">
        <v>8082</v>
      </c>
      <c r="O148" s="21" t="s">
        <v>123</v>
      </c>
      <c r="P148" s="21" t="s">
        <v>166</v>
      </c>
      <c r="Q148" s="21">
        <v>8</v>
      </c>
      <c r="R148" s="21" t="s">
        <v>27</v>
      </c>
      <c r="S148" s="21" t="s">
        <v>155</v>
      </c>
      <c r="T148" s="21" t="s">
        <v>36</v>
      </c>
      <c r="U148" s="21">
        <v>32</v>
      </c>
      <c r="V148" s="21">
        <v>32</v>
      </c>
      <c r="W148" s="21"/>
      <c r="X148" s="21" t="s">
        <v>715</v>
      </c>
      <c r="Y148" s="32" t="str">
        <f t="shared" si="4"/>
        <v>轮式904拖拉机2台，机耕船1辆，小型拖拉机2台</v>
      </c>
      <c r="Z148" s="25">
        <v>32</v>
      </c>
      <c r="AA148" s="25">
        <v>134</v>
      </c>
      <c r="AB148" s="32" t="s">
        <v>127</v>
      </c>
      <c r="AC148" s="21" t="s">
        <v>29</v>
      </c>
      <c r="AD148" s="21" t="s">
        <v>666</v>
      </c>
      <c r="AE148" s="21" t="s">
        <v>716</v>
      </c>
      <c r="AF148" s="31">
        <v>31.64</v>
      </c>
      <c r="AG148" s="33"/>
    </row>
    <row r="149" s="14" customFormat="1" ht="87" spans="1:33">
      <c r="A149" s="20">
        <f>SUBTOTAL(103,$B$6:$B149)*1</f>
        <v>144</v>
      </c>
      <c r="B149" s="20" t="s">
        <v>114</v>
      </c>
      <c r="C149" s="21" t="s">
        <v>742</v>
      </c>
      <c r="D149" s="21" t="s">
        <v>116</v>
      </c>
      <c r="E149" s="21" t="s">
        <v>117</v>
      </c>
      <c r="F149" s="21" t="s">
        <v>118</v>
      </c>
      <c r="G149" s="21" t="s">
        <v>662</v>
      </c>
      <c r="H149" s="21" t="s">
        <v>738</v>
      </c>
      <c r="I149" s="21" t="s">
        <v>164</v>
      </c>
      <c r="J149" s="21" t="s">
        <v>743</v>
      </c>
      <c r="K149" s="21" t="s">
        <v>121</v>
      </c>
      <c r="L149" s="21" t="s">
        <v>69</v>
      </c>
      <c r="M149" s="21" t="s">
        <v>122</v>
      </c>
      <c r="N149" s="21">
        <v>3312</v>
      </c>
      <c r="O149" s="21" t="s">
        <v>123</v>
      </c>
      <c r="P149" s="21" t="s">
        <v>292</v>
      </c>
      <c r="Q149" s="21">
        <v>500</v>
      </c>
      <c r="R149" s="21" t="s">
        <v>27</v>
      </c>
      <c r="S149" s="21" t="s">
        <v>181</v>
      </c>
      <c r="T149" s="21" t="s">
        <v>37</v>
      </c>
      <c r="U149" s="21">
        <v>47.8</v>
      </c>
      <c r="V149" s="21"/>
      <c r="W149" s="21">
        <f>U149</f>
        <v>47.8</v>
      </c>
      <c r="X149" s="21" t="s">
        <v>744</v>
      </c>
      <c r="Y149" s="32" t="str">
        <f t="shared" si="4"/>
        <v>水电设施建设300平米，地砖铺贴300平米，墙面整治450平米，展柜建设200平米，通风设施建设1处，门窗安装及通道整治30平米， 吊顶天棚（平面）200平米，玻璃墙砖铺贴80平米等（）</v>
      </c>
      <c r="Z149" s="25">
        <v>421</v>
      </c>
      <c r="AA149" s="25">
        <v>1623</v>
      </c>
      <c r="AB149" s="32" t="s">
        <v>127</v>
      </c>
      <c r="AC149" s="21" t="s">
        <v>29</v>
      </c>
      <c r="AD149" s="21" t="s">
        <v>666</v>
      </c>
      <c r="AE149" s="21" t="s">
        <v>716</v>
      </c>
      <c r="AF149" s="31">
        <v>47.793115</v>
      </c>
      <c r="AG149" s="33"/>
    </row>
    <row r="150" s="14" customFormat="1" ht="69.6" spans="1:33">
      <c r="A150" s="20">
        <f>SUBTOTAL(103,$B$6:$B150)*1</f>
        <v>145</v>
      </c>
      <c r="B150" s="20" t="s">
        <v>114</v>
      </c>
      <c r="C150" s="21" t="s">
        <v>745</v>
      </c>
      <c r="D150" s="21" t="s">
        <v>116</v>
      </c>
      <c r="E150" s="21" t="s">
        <v>117</v>
      </c>
      <c r="F150" s="21" t="s">
        <v>118</v>
      </c>
      <c r="G150" s="21" t="s">
        <v>746</v>
      </c>
      <c r="H150" s="21"/>
      <c r="I150" s="21"/>
      <c r="J150" s="21" t="s">
        <v>747</v>
      </c>
      <c r="K150" s="21" t="s">
        <v>131</v>
      </c>
      <c r="L150" s="21" t="s">
        <v>63</v>
      </c>
      <c r="M150" s="21" t="s">
        <v>122</v>
      </c>
      <c r="N150" s="21">
        <v>8082</v>
      </c>
      <c r="O150" s="21" t="s">
        <v>123</v>
      </c>
      <c r="P150" s="21" t="s">
        <v>262</v>
      </c>
      <c r="Q150" s="21">
        <v>697</v>
      </c>
      <c r="R150" s="21" t="s">
        <v>44</v>
      </c>
      <c r="S150" s="21" t="s">
        <v>187</v>
      </c>
      <c r="T150" s="21" t="s">
        <v>45</v>
      </c>
      <c r="U150" s="21">
        <v>9</v>
      </c>
      <c r="V150" s="21">
        <v>9</v>
      </c>
      <c r="W150" s="21"/>
      <c r="X150" s="21" t="s">
        <v>748</v>
      </c>
      <c r="Y150" s="32" t="str">
        <f t="shared" si="4"/>
        <v>脱贫户和监测户住房室内地面硬化45㎡，修缮墙体开裂48米，屋顶防水697㎡。</v>
      </c>
      <c r="Z150" s="25">
        <v>14</v>
      </c>
      <c r="AA150" s="25">
        <v>71</v>
      </c>
      <c r="AB150" s="32" t="s">
        <v>127</v>
      </c>
      <c r="AC150" s="21" t="s">
        <v>46</v>
      </c>
      <c r="AD150" s="21" t="s">
        <v>749</v>
      </c>
      <c r="AE150" s="21" t="s">
        <v>190</v>
      </c>
      <c r="AF150" s="31">
        <v>8.993379</v>
      </c>
      <c r="AG150" s="33"/>
    </row>
    <row r="151" s="14" customFormat="1" ht="69.6" spans="1:33">
      <c r="A151" s="20">
        <f>SUBTOTAL(103,$B$6:$B151)*1</f>
        <v>146</v>
      </c>
      <c r="B151" s="20" t="s">
        <v>114</v>
      </c>
      <c r="C151" s="21" t="s">
        <v>750</v>
      </c>
      <c r="D151" s="21" t="s">
        <v>116</v>
      </c>
      <c r="E151" s="21" t="s">
        <v>117</v>
      </c>
      <c r="F151" s="21" t="s">
        <v>118</v>
      </c>
      <c r="G151" s="21" t="s">
        <v>746</v>
      </c>
      <c r="H151" s="21" t="s">
        <v>751</v>
      </c>
      <c r="I151" s="21" t="s">
        <v>178</v>
      </c>
      <c r="J151" s="21" t="s">
        <v>752</v>
      </c>
      <c r="K151" s="21" t="s">
        <v>136</v>
      </c>
      <c r="L151" s="21" t="s">
        <v>25</v>
      </c>
      <c r="M151" s="21" t="s">
        <v>122</v>
      </c>
      <c r="N151" s="21">
        <v>8880</v>
      </c>
      <c r="O151" s="21" t="s">
        <v>123</v>
      </c>
      <c r="P151" s="21" t="s">
        <v>171</v>
      </c>
      <c r="Q151" s="21">
        <v>380</v>
      </c>
      <c r="R151" s="21" t="s">
        <v>50</v>
      </c>
      <c r="S151" s="21" t="s">
        <v>159</v>
      </c>
      <c r="T151" s="21" t="s">
        <v>30</v>
      </c>
      <c r="U151" s="21">
        <v>30</v>
      </c>
      <c r="V151" s="21">
        <v>30</v>
      </c>
      <c r="W151" s="21"/>
      <c r="X151" s="21" t="s">
        <v>753</v>
      </c>
      <c r="Y151" s="32" t="str">
        <f t="shared" si="4"/>
        <v>新建水渠长380米、宽0.8米、高0.8 米，，地面平整440平方米，路面硬化1400平方米等。</v>
      </c>
      <c r="Z151" s="25">
        <v>191</v>
      </c>
      <c r="AA151" s="25">
        <v>974</v>
      </c>
      <c r="AB151" s="32" t="s">
        <v>127</v>
      </c>
      <c r="AC151" s="21" t="s">
        <v>29</v>
      </c>
      <c r="AD151" s="21" t="s">
        <v>754</v>
      </c>
      <c r="AE151" s="21" t="s">
        <v>754</v>
      </c>
      <c r="AF151" s="31">
        <v>29.898504</v>
      </c>
      <c r="AG151" s="33"/>
    </row>
    <row r="152" s="14" customFormat="1" ht="87" spans="1:33">
      <c r="A152" s="20">
        <f>SUBTOTAL(103,$B$6:$B152)*1</f>
        <v>147</v>
      </c>
      <c r="B152" s="20" t="s">
        <v>114</v>
      </c>
      <c r="C152" s="21" t="s">
        <v>755</v>
      </c>
      <c r="D152" s="21" t="s">
        <v>116</v>
      </c>
      <c r="E152" s="21" t="s">
        <v>117</v>
      </c>
      <c r="F152" s="21" t="s">
        <v>118</v>
      </c>
      <c r="G152" s="21" t="s">
        <v>746</v>
      </c>
      <c r="H152" s="21" t="s">
        <v>756</v>
      </c>
      <c r="I152" s="21" t="s">
        <v>164</v>
      </c>
      <c r="J152" s="21" t="s">
        <v>757</v>
      </c>
      <c r="K152" s="21" t="s">
        <v>136</v>
      </c>
      <c r="L152" s="21" t="s">
        <v>25</v>
      </c>
      <c r="M152" s="21" t="s">
        <v>122</v>
      </c>
      <c r="N152" s="21">
        <v>8880</v>
      </c>
      <c r="O152" s="21" t="s">
        <v>123</v>
      </c>
      <c r="P152" s="21" t="s">
        <v>201</v>
      </c>
      <c r="Q152" s="21">
        <v>6</v>
      </c>
      <c r="R152" s="21" t="s">
        <v>27</v>
      </c>
      <c r="S152" s="21" t="s">
        <v>181</v>
      </c>
      <c r="T152" s="21" t="s">
        <v>34</v>
      </c>
      <c r="U152" s="21">
        <v>47</v>
      </c>
      <c r="V152" s="21">
        <v>47</v>
      </c>
      <c r="W152" s="21"/>
      <c r="X152" s="21" t="s">
        <v>758</v>
      </c>
      <c r="Y152" s="32" t="str">
        <f t="shared" si="4"/>
        <v>建设烤烟房一处，设烤房6座。</v>
      </c>
      <c r="Z152" s="25">
        <v>137</v>
      </c>
      <c r="AA152" s="25">
        <v>682</v>
      </c>
      <c r="AB152" s="32" t="s">
        <v>127</v>
      </c>
      <c r="AC152" s="21" t="s">
        <v>29</v>
      </c>
      <c r="AD152" s="21" t="s">
        <v>759</v>
      </c>
      <c r="AE152" s="21" t="s">
        <v>759</v>
      </c>
      <c r="AF152" s="31">
        <v>46.944829</v>
      </c>
      <c r="AG152" s="33"/>
    </row>
    <row r="153" s="14" customFormat="1" ht="69.6" spans="1:33">
      <c r="A153" s="20">
        <f>SUBTOTAL(103,$B$6:$B153)*1</f>
        <v>148</v>
      </c>
      <c r="B153" s="20" t="s">
        <v>114</v>
      </c>
      <c r="C153" s="21" t="s">
        <v>276</v>
      </c>
      <c r="D153" s="21" t="s">
        <v>116</v>
      </c>
      <c r="E153" s="21" t="s">
        <v>117</v>
      </c>
      <c r="F153" s="21" t="s">
        <v>118</v>
      </c>
      <c r="G153" s="21" t="s">
        <v>746</v>
      </c>
      <c r="H153" s="21" t="s">
        <v>756</v>
      </c>
      <c r="I153" s="21" t="s">
        <v>164</v>
      </c>
      <c r="J153" s="21" t="s">
        <v>760</v>
      </c>
      <c r="K153" s="22" t="s">
        <v>121</v>
      </c>
      <c r="L153" s="22" t="s">
        <v>69</v>
      </c>
      <c r="M153" s="22" t="s">
        <v>122</v>
      </c>
      <c r="N153" s="22">
        <v>3312</v>
      </c>
      <c r="O153" s="21" t="s">
        <v>123</v>
      </c>
      <c r="P153" s="21" t="s">
        <v>171</v>
      </c>
      <c r="Q153" s="21">
        <v>100</v>
      </c>
      <c r="R153" s="21" t="s">
        <v>50</v>
      </c>
      <c r="S153" s="21" t="s">
        <v>169</v>
      </c>
      <c r="T153" s="21" t="s">
        <v>51</v>
      </c>
      <c r="U153" s="21">
        <v>6</v>
      </c>
      <c r="V153" s="21">
        <v>6</v>
      </c>
      <c r="W153" s="21"/>
      <c r="X153" s="21" t="s">
        <v>761</v>
      </c>
      <c r="Y153" s="32" t="str">
        <f t="shared" si="4"/>
        <v>砖砌墙长100米、宽0.24米、高1.5米，路面硬化200平方米及周边人居环境整治等。</v>
      </c>
      <c r="Z153" s="25">
        <v>36</v>
      </c>
      <c r="AA153" s="25">
        <v>182</v>
      </c>
      <c r="AB153" s="32" t="s">
        <v>127</v>
      </c>
      <c r="AC153" s="21" t="s">
        <v>29</v>
      </c>
      <c r="AD153" s="21" t="s">
        <v>759</v>
      </c>
      <c r="AE153" s="21" t="s">
        <v>759</v>
      </c>
      <c r="AF153" s="31">
        <v>5.420092</v>
      </c>
      <c r="AG153" s="33"/>
    </row>
    <row r="154" s="14" customFormat="1" ht="69.6" spans="1:33">
      <c r="A154" s="20">
        <f>SUBTOTAL(103,$B$6:$B154)*1</f>
        <v>149</v>
      </c>
      <c r="B154" s="20" t="s">
        <v>114</v>
      </c>
      <c r="C154" s="21" t="s">
        <v>755</v>
      </c>
      <c r="D154" s="21" t="s">
        <v>116</v>
      </c>
      <c r="E154" s="21" t="s">
        <v>117</v>
      </c>
      <c r="F154" s="21" t="s">
        <v>118</v>
      </c>
      <c r="G154" s="21" t="s">
        <v>746</v>
      </c>
      <c r="H154" s="21" t="s">
        <v>762</v>
      </c>
      <c r="I154" s="21" t="s">
        <v>164</v>
      </c>
      <c r="J154" s="21" t="s">
        <v>757</v>
      </c>
      <c r="K154" s="21" t="s">
        <v>136</v>
      </c>
      <c r="L154" s="21" t="s">
        <v>25</v>
      </c>
      <c r="M154" s="21" t="s">
        <v>122</v>
      </c>
      <c r="N154" s="21">
        <v>8880</v>
      </c>
      <c r="O154" s="21" t="s">
        <v>123</v>
      </c>
      <c r="P154" s="21" t="s">
        <v>201</v>
      </c>
      <c r="Q154" s="21">
        <v>6</v>
      </c>
      <c r="R154" s="21" t="s">
        <v>27</v>
      </c>
      <c r="S154" s="21" t="s">
        <v>181</v>
      </c>
      <c r="T154" s="21" t="s">
        <v>34</v>
      </c>
      <c r="U154" s="21">
        <v>47</v>
      </c>
      <c r="V154" s="21">
        <v>47</v>
      </c>
      <c r="W154" s="21"/>
      <c r="X154" s="21" t="s">
        <v>763</v>
      </c>
      <c r="Y154" s="32" t="str">
        <f t="shared" si="4"/>
        <v>建设烤烟房一处，设烤房6座。</v>
      </c>
      <c r="Z154" s="25">
        <v>27</v>
      </c>
      <c r="AA154" s="25">
        <v>131</v>
      </c>
      <c r="AB154" s="32" t="s">
        <v>127</v>
      </c>
      <c r="AC154" s="21" t="s">
        <v>29</v>
      </c>
      <c r="AD154" s="21" t="s">
        <v>764</v>
      </c>
      <c r="AE154" s="21" t="s">
        <v>764</v>
      </c>
      <c r="AF154" s="31">
        <v>46.980416</v>
      </c>
      <c r="AG154" s="33"/>
    </row>
    <row r="155" s="14" customFormat="1" ht="69.6" spans="1:33">
      <c r="A155" s="20">
        <f>SUBTOTAL(103,$B$6:$B155)*1</f>
        <v>150</v>
      </c>
      <c r="B155" s="20" t="s">
        <v>114</v>
      </c>
      <c r="C155" s="21" t="s">
        <v>765</v>
      </c>
      <c r="D155" s="21" t="s">
        <v>116</v>
      </c>
      <c r="E155" s="21" t="s">
        <v>151</v>
      </c>
      <c r="F155" s="21" t="s">
        <v>118</v>
      </c>
      <c r="G155" s="21" t="s">
        <v>746</v>
      </c>
      <c r="H155" s="21" t="s">
        <v>762</v>
      </c>
      <c r="I155" s="21" t="s">
        <v>164</v>
      </c>
      <c r="J155" s="21" t="s">
        <v>766</v>
      </c>
      <c r="K155" s="21" t="s">
        <v>131</v>
      </c>
      <c r="L155" s="21" t="s">
        <v>63</v>
      </c>
      <c r="M155" s="21" t="s">
        <v>122</v>
      </c>
      <c r="N155" s="21">
        <v>8082</v>
      </c>
      <c r="O155" s="21" t="s">
        <v>123</v>
      </c>
      <c r="P155" s="21" t="s">
        <v>292</v>
      </c>
      <c r="Q155" s="21">
        <v>960</v>
      </c>
      <c r="R155" s="21" t="s">
        <v>50</v>
      </c>
      <c r="S155" s="21" t="s">
        <v>169</v>
      </c>
      <c r="T155" s="21" t="s">
        <v>51</v>
      </c>
      <c r="U155" s="21">
        <v>16</v>
      </c>
      <c r="V155" s="21">
        <v>16</v>
      </c>
      <c r="W155" s="21"/>
      <c r="X155" s="21" t="s">
        <v>501</v>
      </c>
      <c r="Y155" s="32" t="str">
        <f t="shared" si="4"/>
        <v>余坪硬化960平方米，新建排水排污沟160米，挡土墙50米。</v>
      </c>
      <c r="Z155" s="25">
        <v>65</v>
      </c>
      <c r="AA155" s="25">
        <v>338</v>
      </c>
      <c r="AB155" s="32" t="s">
        <v>127</v>
      </c>
      <c r="AC155" s="21" t="s">
        <v>29</v>
      </c>
      <c r="AD155" s="21" t="s">
        <v>764</v>
      </c>
      <c r="AE155" s="21" t="s">
        <v>764</v>
      </c>
      <c r="AF155" s="31">
        <v>15.999095</v>
      </c>
      <c r="AG155" s="33"/>
    </row>
    <row r="156" s="14" customFormat="1" ht="69.6" spans="1:33">
      <c r="A156" s="20">
        <f>SUBTOTAL(103,$B$6:$B156)*1</f>
        <v>151</v>
      </c>
      <c r="B156" s="20" t="s">
        <v>114</v>
      </c>
      <c r="C156" s="21" t="s">
        <v>767</v>
      </c>
      <c r="D156" s="21" t="s">
        <v>116</v>
      </c>
      <c r="E156" s="21" t="s">
        <v>151</v>
      </c>
      <c r="F156" s="21" t="s">
        <v>118</v>
      </c>
      <c r="G156" s="21" t="s">
        <v>746</v>
      </c>
      <c r="H156" s="21" t="s">
        <v>762</v>
      </c>
      <c r="I156" s="21" t="s">
        <v>164</v>
      </c>
      <c r="J156" s="21" t="s">
        <v>768</v>
      </c>
      <c r="K156" s="21" t="s">
        <v>131</v>
      </c>
      <c r="L156" s="21" t="s">
        <v>63</v>
      </c>
      <c r="M156" s="21" t="s">
        <v>122</v>
      </c>
      <c r="N156" s="21">
        <v>8082</v>
      </c>
      <c r="O156" s="21" t="s">
        <v>123</v>
      </c>
      <c r="P156" s="21" t="s">
        <v>171</v>
      </c>
      <c r="Q156" s="21">
        <v>969</v>
      </c>
      <c r="R156" s="21" t="s">
        <v>50</v>
      </c>
      <c r="S156" s="21" t="s">
        <v>159</v>
      </c>
      <c r="T156" s="21" t="s">
        <v>58</v>
      </c>
      <c r="U156" s="21">
        <v>27</v>
      </c>
      <c r="V156" s="21">
        <v>27</v>
      </c>
      <c r="W156" s="21"/>
      <c r="X156" s="21" t="s">
        <v>769</v>
      </c>
      <c r="Y156" s="32" t="str">
        <f t="shared" si="4"/>
        <v>禾坪脑灌溉水渠建设330m*40cm*40cm，拦水陂1座；上屋子公路建设40m*3m*15cm，排水沟64m*30cm*30cm，围墙27m；沿潭背灌溉水渠建设:305m*60cm*60cm，270m*40cm*40cm等。</v>
      </c>
      <c r="Z156" s="25">
        <v>106</v>
      </c>
      <c r="AA156" s="25">
        <v>551</v>
      </c>
      <c r="AB156" s="32" t="s">
        <v>127</v>
      </c>
      <c r="AC156" s="21" t="s">
        <v>29</v>
      </c>
      <c r="AD156" s="21" t="s">
        <v>764</v>
      </c>
      <c r="AE156" s="21" t="s">
        <v>764</v>
      </c>
      <c r="AF156" s="31">
        <v>26.864289</v>
      </c>
      <c r="AG156" s="33"/>
    </row>
    <row r="157" s="14" customFormat="1" ht="69.6" spans="1:33">
      <c r="A157" s="20">
        <f>SUBTOTAL(103,$B$6:$B157)*1</f>
        <v>152</v>
      </c>
      <c r="B157" s="20" t="s">
        <v>114</v>
      </c>
      <c r="C157" s="21" t="s">
        <v>770</v>
      </c>
      <c r="D157" s="21" t="s">
        <v>116</v>
      </c>
      <c r="E157" s="21" t="s">
        <v>117</v>
      </c>
      <c r="F157" s="21" t="s">
        <v>118</v>
      </c>
      <c r="G157" s="21" t="s">
        <v>746</v>
      </c>
      <c r="H157" s="21" t="s">
        <v>771</v>
      </c>
      <c r="I157" s="21" t="s">
        <v>178</v>
      </c>
      <c r="J157" s="21" t="s">
        <v>772</v>
      </c>
      <c r="K157" s="21" t="s">
        <v>136</v>
      </c>
      <c r="L157" s="21" t="s">
        <v>25</v>
      </c>
      <c r="M157" s="21" t="s">
        <v>122</v>
      </c>
      <c r="N157" s="21">
        <v>8880</v>
      </c>
      <c r="O157" s="21" t="s">
        <v>123</v>
      </c>
      <c r="P157" s="21" t="s">
        <v>171</v>
      </c>
      <c r="Q157" s="21">
        <v>95</v>
      </c>
      <c r="R157" s="21" t="s">
        <v>50</v>
      </c>
      <c r="S157" s="21" t="s">
        <v>169</v>
      </c>
      <c r="T157" s="21" t="s">
        <v>51</v>
      </c>
      <c r="U157" s="21">
        <v>47</v>
      </c>
      <c r="V157" s="21">
        <v>47</v>
      </c>
      <c r="W157" s="21"/>
      <c r="X157" s="21" t="s">
        <v>773</v>
      </c>
      <c r="Y157" s="32" t="str">
        <f t="shared" si="4"/>
        <v>1.新建片石挡土墙长95m*宽1.85m*高3m。2.基础现浇砼110m³，浆砌片石挡土墙长45m*宽1.5m*高2.2m，水泥长200m*高1.1m等。</v>
      </c>
      <c r="Z157" s="25">
        <v>186</v>
      </c>
      <c r="AA157" s="25">
        <v>896</v>
      </c>
      <c r="AB157" s="32" t="s">
        <v>127</v>
      </c>
      <c r="AC157" s="21" t="s">
        <v>29</v>
      </c>
      <c r="AD157" s="21" t="s">
        <v>774</v>
      </c>
      <c r="AE157" s="21" t="s">
        <v>774</v>
      </c>
      <c r="AF157" s="31">
        <v>46.933227</v>
      </c>
      <c r="AG157" s="33"/>
    </row>
    <row r="158" s="14" customFormat="1" ht="69.6" spans="1:33">
      <c r="A158" s="20">
        <f>SUBTOTAL(103,$B$6:$B158)*1</f>
        <v>153</v>
      </c>
      <c r="B158" s="20" t="s">
        <v>114</v>
      </c>
      <c r="C158" s="21" t="s">
        <v>775</v>
      </c>
      <c r="D158" s="21" t="s">
        <v>116</v>
      </c>
      <c r="E158" s="21" t="s">
        <v>117</v>
      </c>
      <c r="F158" s="21" t="s">
        <v>118</v>
      </c>
      <c r="G158" s="21" t="s">
        <v>746</v>
      </c>
      <c r="H158" s="21" t="s">
        <v>776</v>
      </c>
      <c r="I158" s="21" t="s">
        <v>218</v>
      </c>
      <c r="J158" s="21" t="s">
        <v>777</v>
      </c>
      <c r="K158" s="21" t="s">
        <v>131</v>
      </c>
      <c r="L158" s="21" t="s">
        <v>63</v>
      </c>
      <c r="M158" s="21" t="s">
        <v>122</v>
      </c>
      <c r="N158" s="21">
        <v>8082</v>
      </c>
      <c r="O158" s="21" t="s">
        <v>123</v>
      </c>
      <c r="P158" s="21" t="s">
        <v>171</v>
      </c>
      <c r="Q158" s="21">
        <v>360</v>
      </c>
      <c r="R158" s="21" t="s">
        <v>50</v>
      </c>
      <c r="S158" s="21" t="s">
        <v>169</v>
      </c>
      <c r="T158" s="21" t="s">
        <v>51</v>
      </c>
      <c r="U158" s="21">
        <v>33</v>
      </c>
      <c r="V158" s="21">
        <v>33</v>
      </c>
      <c r="W158" s="21"/>
      <c r="X158" s="21" t="s">
        <v>778</v>
      </c>
      <c r="Y158" s="32" t="str">
        <f t="shared" si="4"/>
        <v>新建月形子河堤挡土墙360米，简易桥梁1座长4米、宽3.5米，水坡1座宽5米、高1.7米，路面硬化长200米、宽3.5米、厚0.18米及周边环境整治等。</v>
      </c>
      <c r="Z158" s="25">
        <v>46</v>
      </c>
      <c r="AA158" s="25">
        <v>265</v>
      </c>
      <c r="AB158" s="32" t="s">
        <v>127</v>
      </c>
      <c r="AC158" s="21" t="s">
        <v>29</v>
      </c>
      <c r="AD158" s="21" t="s">
        <v>779</v>
      </c>
      <c r="AE158" s="21" t="s">
        <v>779</v>
      </c>
      <c r="AF158" s="31">
        <v>32.97986</v>
      </c>
      <c r="AG158" s="33"/>
    </row>
    <row r="159" s="14" customFormat="1" ht="243.6" spans="1:33">
      <c r="A159" s="20">
        <f>SUBTOTAL(103,$B$6:$B159)*1</f>
        <v>154</v>
      </c>
      <c r="B159" s="20" t="s">
        <v>114</v>
      </c>
      <c r="C159" s="21" t="s">
        <v>780</v>
      </c>
      <c r="D159" s="21" t="s">
        <v>116</v>
      </c>
      <c r="E159" s="21" t="s">
        <v>117</v>
      </c>
      <c r="F159" s="21" t="s">
        <v>118</v>
      </c>
      <c r="G159" s="21" t="s">
        <v>746</v>
      </c>
      <c r="H159" s="21" t="s">
        <v>781</v>
      </c>
      <c r="I159" s="21"/>
      <c r="J159" s="21" t="s">
        <v>782</v>
      </c>
      <c r="K159" s="21" t="s">
        <v>121</v>
      </c>
      <c r="L159" s="21" t="s">
        <v>69</v>
      </c>
      <c r="M159" s="21" t="s">
        <v>122</v>
      </c>
      <c r="N159" s="21">
        <v>3312</v>
      </c>
      <c r="O159" s="21" t="s">
        <v>123</v>
      </c>
      <c r="P159" s="21" t="s">
        <v>194</v>
      </c>
      <c r="Q159" s="21">
        <v>621.6</v>
      </c>
      <c r="R159" s="21" t="s">
        <v>27</v>
      </c>
      <c r="S159" s="21" t="s">
        <v>146</v>
      </c>
      <c r="T159" s="21" t="s">
        <v>43</v>
      </c>
      <c r="U159" s="21">
        <v>28.8</v>
      </c>
      <c r="V159" s="21">
        <v>28.8</v>
      </c>
      <c r="W159" s="21"/>
      <c r="X159" s="21" t="s">
        <v>783</v>
      </c>
      <c r="Y159" s="32" t="str">
        <f t="shared" si="4"/>
        <v>南星村撂荒耕地复垦50亩，坝子村撂荒耕地复垦34.4亩，石门村撂荒耕地复垦244.7亩，千工村撂荒耕地复垦105亩，莲石村撂荒耕地复垦149亩，红星村撂荒耕地复垦18.5亩，湾兴村撂荒耕地复垦20亩。</v>
      </c>
      <c r="Z159" s="25">
        <v>317</v>
      </c>
      <c r="AA159" s="25">
        <v>1584</v>
      </c>
      <c r="AB159" s="32" t="s">
        <v>127</v>
      </c>
      <c r="AC159" s="21" t="s">
        <v>29</v>
      </c>
      <c r="AD159" s="21" t="s">
        <v>749</v>
      </c>
      <c r="AE159" s="21" t="s">
        <v>784</v>
      </c>
      <c r="AF159" s="31">
        <v>28.8</v>
      </c>
      <c r="AG159" s="33"/>
    </row>
    <row r="160" s="14" customFormat="1" ht="69.6" spans="1:33">
      <c r="A160" s="20">
        <f>SUBTOTAL(103,$B$6:$B160)*1</f>
        <v>155</v>
      </c>
      <c r="B160" s="20" t="s">
        <v>114</v>
      </c>
      <c r="C160" s="21" t="s">
        <v>755</v>
      </c>
      <c r="D160" s="21" t="s">
        <v>116</v>
      </c>
      <c r="E160" s="21" t="s">
        <v>117</v>
      </c>
      <c r="F160" s="21" t="s">
        <v>118</v>
      </c>
      <c r="G160" s="21" t="s">
        <v>746</v>
      </c>
      <c r="H160" s="21" t="s">
        <v>785</v>
      </c>
      <c r="I160" s="21" t="s">
        <v>164</v>
      </c>
      <c r="J160" s="21" t="s">
        <v>757</v>
      </c>
      <c r="K160" s="21" t="s">
        <v>136</v>
      </c>
      <c r="L160" s="21" t="s">
        <v>25</v>
      </c>
      <c r="M160" s="21" t="s">
        <v>122</v>
      </c>
      <c r="N160" s="21">
        <v>8880</v>
      </c>
      <c r="O160" s="21" t="s">
        <v>123</v>
      </c>
      <c r="P160" s="21" t="s">
        <v>201</v>
      </c>
      <c r="Q160" s="21">
        <v>6</v>
      </c>
      <c r="R160" s="21" t="s">
        <v>27</v>
      </c>
      <c r="S160" s="21" t="s">
        <v>181</v>
      </c>
      <c r="T160" s="21" t="s">
        <v>34</v>
      </c>
      <c r="U160" s="21">
        <v>47</v>
      </c>
      <c r="V160" s="21">
        <v>47</v>
      </c>
      <c r="W160" s="21"/>
      <c r="X160" s="21" t="s">
        <v>786</v>
      </c>
      <c r="Y160" s="32" t="str">
        <f t="shared" si="4"/>
        <v>建设烤烟房一处，设烤房6座。</v>
      </c>
      <c r="Z160" s="25">
        <v>25</v>
      </c>
      <c r="AA160" s="25">
        <v>122</v>
      </c>
      <c r="AB160" s="32" t="s">
        <v>127</v>
      </c>
      <c r="AC160" s="21" t="s">
        <v>29</v>
      </c>
      <c r="AD160" s="21" t="s">
        <v>787</v>
      </c>
      <c r="AE160" s="21" t="s">
        <v>787</v>
      </c>
      <c r="AF160" s="31">
        <v>46.973831</v>
      </c>
      <c r="AG160" s="33"/>
    </row>
    <row r="161" s="14" customFormat="1" ht="69.6" spans="1:33">
      <c r="A161" s="20">
        <f>SUBTOTAL(103,$B$6:$B161)*1</f>
        <v>156</v>
      </c>
      <c r="B161" s="20" t="s">
        <v>114</v>
      </c>
      <c r="C161" s="21" t="s">
        <v>755</v>
      </c>
      <c r="D161" s="21" t="s">
        <v>116</v>
      </c>
      <c r="E161" s="21" t="s">
        <v>117</v>
      </c>
      <c r="F161" s="21" t="s">
        <v>118</v>
      </c>
      <c r="G161" s="21" t="s">
        <v>746</v>
      </c>
      <c r="H161" s="21" t="s">
        <v>785</v>
      </c>
      <c r="I161" s="21" t="s">
        <v>164</v>
      </c>
      <c r="J161" s="21" t="s">
        <v>788</v>
      </c>
      <c r="K161" s="21" t="s">
        <v>136</v>
      </c>
      <c r="L161" s="21" t="s">
        <v>25</v>
      </c>
      <c r="M161" s="21" t="s">
        <v>122</v>
      </c>
      <c r="N161" s="21">
        <v>8880</v>
      </c>
      <c r="O161" s="21" t="s">
        <v>123</v>
      </c>
      <c r="P161" s="21" t="s">
        <v>201</v>
      </c>
      <c r="Q161" s="21">
        <v>3</v>
      </c>
      <c r="R161" s="21" t="s">
        <v>27</v>
      </c>
      <c r="S161" s="21" t="s">
        <v>181</v>
      </c>
      <c r="T161" s="21" t="s">
        <v>34</v>
      </c>
      <c r="U161" s="21">
        <v>28</v>
      </c>
      <c r="V161" s="21">
        <v>28</v>
      </c>
      <c r="W161" s="21"/>
      <c r="X161" s="21" t="s">
        <v>789</v>
      </c>
      <c r="Y161" s="32" t="str">
        <f t="shared" si="4"/>
        <v>建设烤烟房一处，设烤房3座，搭建工作棚1个76平方米，硬化路面长100米、宽3.5米、厚0.18米。</v>
      </c>
      <c r="Z161" s="25">
        <v>316</v>
      </c>
      <c r="AA161" s="25">
        <v>1409</v>
      </c>
      <c r="AB161" s="32" t="s">
        <v>127</v>
      </c>
      <c r="AC161" s="21" t="s">
        <v>29</v>
      </c>
      <c r="AD161" s="21" t="s">
        <v>787</v>
      </c>
      <c r="AE161" s="21" t="s">
        <v>787</v>
      </c>
      <c r="AF161" s="31">
        <v>27.98735</v>
      </c>
      <c r="AG161" s="33"/>
    </row>
    <row r="162" s="14" customFormat="1" ht="87" spans="1:33">
      <c r="A162" s="20">
        <f>SUBTOTAL(103,$B$6:$B162)*1</f>
        <v>157</v>
      </c>
      <c r="B162" s="20" t="s">
        <v>114</v>
      </c>
      <c r="C162" s="21" t="s">
        <v>790</v>
      </c>
      <c r="D162" s="21" t="s">
        <v>116</v>
      </c>
      <c r="E162" s="21" t="s">
        <v>151</v>
      </c>
      <c r="F162" s="21" t="s">
        <v>118</v>
      </c>
      <c r="G162" s="21" t="s">
        <v>746</v>
      </c>
      <c r="H162" s="21" t="s">
        <v>791</v>
      </c>
      <c r="I162" s="21" t="s">
        <v>218</v>
      </c>
      <c r="J162" s="21" t="s">
        <v>792</v>
      </c>
      <c r="K162" s="21" t="s">
        <v>154</v>
      </c>
      <c r="L162" s="21" t="s">
        <v>75</v>
      </c>
      <c r="M162" s="21" t="s">
        <v>122</v>
      </c>
      <c r="N162" s="21">
        <v>1579.04</v>
      </c>
      <c r="O162" s="21" t="s">
        <v>123</v>
      </c>
      <c r="P162" s="21" t="s">
        <v>171</v>
      </c>
      <c r="Q162" s="21">
        <v>1600</v>
      </c>
      <c r="R162" s="21" t="s">
        <v>27</v>
      </c>
      <c r="S162" s="21" t="s">
        <v>146</v>
      </c>
      <c r="T162" s="21" t="s">
        <v>43</v>
      </c>
      <c r="U162" s="21">
        <v>49</v>
      </c>
      <c r="V162" s="21">
        <v>49</v>
      </c>
      <c r="W162" s="21"/>
      <c r="X162" s="21" t="s">
        <v>793</v>
      </c>
      <c r="Y162" s="32" t="str">
        <f t="shared" si="4"/>
        <v>20亩贝贝小南瓜示范基地新建灌排水沟渠管道1600米，机耕道修复700米，新建采后处理场地1个等。</v>
      </c>
      <c r="Z162" s="25">
        <v>245</v>
      </c>
      <c r="AA162" s="25">
        <v>1023</v>
      </c>
      <c r="AB162" s="32" t="s">
        <v>127</v>
      </c>
      <c r="AC162" s="21" t="s">
        <v>29</v>
      </c>
      <c r="AD162" s="21" t="s">
        <v>749</v>
      </c>
      <c r="AE162" s="21" t="s">
        <v>794</v>
      </c>
      <c r="AF162" s="31">
        <v>48.994573</v>
      </c>
      <c r="AG162" s="33"/>
    </row>
    <row r="163" s="14" customFormat="1" ht="69.6" spans="1:33">
      <c r="A163" s="20">
        <f>SUBTOTAL(103,$B$6:$B163)*1</f>
        <v>158</v>
      </c>
      <c r="B163" s="20" t="s">
        <v>114</v>
      </c>
      <c r="C163" s="21" t="s">
        <v>390</v>
      </c>
      <c r="D163" s="21" t="s">
        <v>116</v>
      </c>
      <c r="E163" s="21" t="s">
        <v>117</v>
      </c>
      <c r="F163" s="21" t="s">
        <v>118</v>
      </c>
      <c r="G163" s="21" t="s">
        <v>746</v>
      </c>
      <c r="H163" s="21" t="s">
        <v>795</v>
      </c>
      <c r="I163" s="21" t="s">
        <v>164</v>
      </c>
      <c r="J163" s="21" t="s">
        <v>796</v>
      </c>
      <c r="K163" s="21" t="s">
        <v>136</v>
      </c>
      <c r="L163" s="21" t="s">
        <v>25</v>
      </c>
      <c r="M163" s="21" t="s">
        <v>122</v>
      </c>
      <c r="N163" s="21">
        <v>8880</v>
      </c>
      <c r="O163" s="21" t="s">
        <v>123</v>
      </c>
      <c r="P163" s="21" t="s">
        <v>292</v>
      </c>
      <c r="Q163" s="21">
        <v>650</v>
      </c>
      <c r="R163" s="21" t="s">
        <v>27</v>
      </c>
      <c r="S163" s="21" t="s">
        <v>181</v>
      </c>
      <c r="T163" s="21" t="s">
        <v>34</v>
      </c>
      <c r="U163" s="21">
        <v>25</v>
      </c>
      <c r="V163" s="21">
        <v>25</v>
      </c>
      <c r="W163" s="21"/>
      <c r="X163" s="21" t="s">
        <v>797</v>
      </c>
      <c r="Y163" s="32" t="str">
        <f t="shared" si="4"/>
        <v>维修烤烟房操作棚650平方米，更换生物燃料机9台、发电机6台，建造炉膛7座、挂烟梁6座，添置散热器2台。</v>
      </c>
      <c r="Z163" s="25">
        <v>22</v>
      </c>
      <c r="AA163" s="25">
        <v>113</v>
      </c>
      <c r="AB163" s="32" t="s">
        <v>127</v>
      </c>
      <c r="AC163" s="21" t="s">
        <v>29</v>
      </c>
      <c r="AD163" s="21" t="s">
        <v>798</v>
      </c>
      <c r="AE163" s="21" t="s">
        <v>798</v>
      </c>
      <c r="AF163" s="31">
        <v>24.438797</v>
      </c>
      <c r="AG163" s="33"/>
    </row>
    <row r="164" s="14" customFormat="1" ht="69.6" spans="1:33">
      <c r="A164" s="20">
        <f>SUBTOTAL(103,$B$6:$B164)*1</f>
        <v>159</v>
      </c>
      <c r="B164" s="20" t="s">
        <v>114</v>
      </c>
      <c r="C164" s="21" t="s">
        <v>799</v>
      </c>
      <c r="D164" s="21" t="s">
        <v>116</v>
      </c>
      <c r="E164" s="21" t="s">
        <v>117</v>
      </c>
      <c r="F164" s="21" t="s">
        <v>118</v>
      </c>
      <c r="G164" s="21" t="s">
        <v>746</v>
      </c>
      <c r="H164" s="21" t="s">
        <v>795</v>
      </c>
      <c r="I164" s="21" t="s">
        <v>164</v>
      </c>
      <c r="J164" s="21" t="s">
        <v>800</v>
      </c>
      <c r="K164" s="21" t="s">
        <v>131</v>
      </c>
      <c r="L164" s="21" t="s">
        <v>73</v>
      </c>
      <c r="M164" s="21" t="s">
        <v>122</v>
      </c>
      <c r="N164" s="21">
        <v>823</v>
      </c>
      <c r="O164" s="21" t="s">
        <v>123</v>
      </c>
      <c r="P164" s="21" t="s">
        <v>201</v>
      </c>
      <c r="Q164" s="21">
        <v>3</v>
      </c>
      <c r="R164" s="21" t="s">
        <v>27</v>
      </c>
      <c r="S164" s="21" t="s">
        <v>146</v>
      </c>
      <c r="T164" s="21" t="s">
        <v>43</v>
      </c>
      <c r="U164" s="21">
        <v>39</v>
      </c>
      <c r="V164" s="21">
        <v>39</v>
      </c>
      <c r="W164" s="21"/>
      <c r="X164" s="21" t="s">
        <v>801</v>
      </c>
      <c r="Y164" s="32" t="str">
        <f t="shared" si="4"/>
        <v>20亩蔬菜产业基地新建石子头、水西坝、堆子脑泵站房3座，安装农田灌溉水管2000米*0.16米。</v>
      </c>
      <c r="Z164" s="25">
        <v>286</v>
      </c>
      <c r="AA164" s="25">
        <v>1121</v>
      </c>
      <c r="AB164" s="32" t="s">
        <v>127</v>
      </c>
      <c r="AC164" s="21" t="s">
        <v>29</v>
      </c>
      <c r="AD164" s="21" t="s">
        <v>798</v>
      </c>
      <c r="AE164" s="21" t="s">
        <v>798</v>
      </c>
      <c r="AF164" s="31">
        <v>38.965917</v>
      </c>
      <c r="AG164" s="33"/>
    </row>
    <row r="165" s="14" customFormat="1" ht="104.4" spans="1:33">
      <c r="A165" s="20">
        <f>SUBTOTAL(103,$B$6:$B165)*1</f>
        <v>160</v>
      </c>
      <c r="B165" s="20" t="s">
        <v>114</v>
      </c>
      <c r="C165" s="21" t="s">
        <v>802</v>
      </c>
      <c r="D165" s="21" t="s">
        <v>116</v>
      </c>
      <c r="E165" s="21" t="s">
        <v>117</v>
      </c>
      <c r="F165" s="21" t="s">
        <v>118</v>
      </c>
      <c r="G165" s="21" t="s">
        <v>746</v>
      </c>
      <c r="H165" s="21" t="s">
        <v>795</v>
      </c>
      <c r="I165" s="21" t="s">
        <v>164</v>
      </c>
      <c r="J165" s="21" t="s">
        <v>803</v>
      </c>
      <c r="K165" s="21" t="s">
        <v>136</v>
      </c>
      <c r="L165" s="21" t="s">
        <v>261</v>
      </c>
      <c r="M165" s="21" t="s">
        <v>804</v>
      </c>
      <c r="N165" s="21">
        <v>220</v>
      </c>
      <c r="O165" s="21" t="s">
        <v>123</v>
      </c>
      <c r="P165" s="21" t="s">
        <v>522</v>
      </c>
      <c r="Q165" s="21">
        <v>1.7</v>
      </c>
      <c r="R165" s="21" t="s">
        <v>50</v>
      </c>
      <c r="S165" s="21" t="s">
        <v>159</v>
      </c>
      <c r="T165" s="21" t="s">
        <v>52</v>
      </c>
      <c r="U165" s="21">
        <v>220</v>
      </c>
      <c r="V165" s="21">
        <v>220</v>
      </c>
      <c r="W165" s="21"/>
      <c r="X165" s="21" t="s">
        <v>805</v>
      </c>
      <c r="Y165" s="32" t="str">
        <f t="shared" si="4"/>
        <v>改建公路1.7公里，新建排水沟280米，箱涵桥长10米，破除老旧破损水泥路面8000平方米。</v>
      </c>
      <c r="Z165" s="25">
        <v>123</v>
      </c>
      <c r="AA165" s="25">
        <v>555</v>
      </c>
      <c r="AB165" s="32" t="s">
        <v>127</v>
      </c>
      <c r="AC165" s="21" t="s">
        <v>33</v>
      </c>
      <c r="AD165" s="21" t="s">
        <v>749</v>
      </c>
      <c r="AE165" s="21" t="s">
        <v>798</v>
      </c>
      <c r="AF165" s="31">
        <v>220</v>
      </c>
      <c r="AG165" s="33"/>
    </row>
    <row r="166" s="14" customFormat="1" ht="87" spans="1:33">
      <c r="A166" s="20">
        <f>SUBTOTAL(103,$B$6:$B166)*1</f>
        <v>161</v>
      </c>
      <c r="B166" s="20" t="s">
        <v>114</v>
      </c>
      <c r="C166" s="21" t="s">
        <v>806</v>
      </c>
      <c r="D166" s="21" t="s">
        <v>116</v>
      </c>
      <c r="E166" s="21" t="s">
        <v>117</v>
      </c>
      <c r="F166" s="21" t="s">
        <v>118</v>
      </c>
      <c r="G166" s="21" t="s">
        <v>746</v>
      </c>
      <c r="H166" s="21" t="s">
        <v>807</v>
      </c>
      <c r="I166" s="21" t="s">
        <v>178</v>
      </c>
      <c r="J166" s="21" t="s">
        <v>808</v>
      </c>
      <c r="K166" s="21" t="s">
        <v>199</v>
      </c>
      <c r="L166" s="21" t="s">
        <v>67</v>
      </c>
      <c r="M166" s="21" t="s">
        <v>200</v>
      </c>
      <c r="N166" s="21">
        <v>307.875</v>
      </c>
      <c r="O166" s="21" t="s">
        <v>123</v>
      </c>
      <c r="P166" s="21" t="s">
        <v>171</v>
      </c>
      <c r="Q166" s="21">
        <v>800</v>
      </c>
      <c r="R166" s="21" t="s">
        <v>50</v>
      </c>
      <c r="S166" s="21" t="s">
        <v>159</v>
      </c>
      <c r="T166" s="21" t="s">
        <v>58</v>
      </c>
      <c r="U166" s="21">
        <v>30</v>
      </c>
      <c r="V166" s="21"/>
      <c r="W166" s="21">
        <f>U166</f>
        <v>30</v>
      </c>
      <c r="X166" s="21" t="s">
        <v>809</v>
      </c>
      <c r="Y166" s="32" t="str">
        <f t="shared" si="4"/>
        <v>修复基地灌溉水渠长1200m*0.4m*0.4m，开挖土渠2000m*0.4m*0.4m。</v>
      </c>
      <c r="Z166" s="25">
        <v>478</v>
      </c>
      <c r="AA166" s="25">
        <v>1865</v>
      </c>
      <c r="AB166" s="32" t="s">
        <v>127</v>
      </c>
      <c r="AC166" s="21" t="s">
        <v>29</v>
      </c>
      <c r="AD166" s="21" t="s">
        <v>810</v>
      </c>
      <c r="AE166" s="21" t="s">
        <v>810</v>
      </c>
      <c r="AF166" s="31">
        <v>29.958121</v>
      </c>
      <c r="AG166" s="33"/>
    </row>
    <row r="167" s="14" customFormat="1" ht="69.6" spans="1:33">
      <c r="A167" s="20">
        <f>SUBTOTAL(103,$B$6:$B167)*1</f>
        <v>162</v>
      </c>
      <c r="B167" s="20" t="s">
        <v>114</v>
      </c>
      <c r="C167" s="21" t="s">
        <v>276</v>
      </c>
      <c r="D167" s="21" t="s">
        <v>116</v>
      </c>
      <c r="E167" s="21" t="s">
        <v>117</v>
      </c>
      <c r="F167" s="21" t="s">
        <v>118</v>
      </c>
      <c r="G167" s="21" t="s">
        <v>746</v>
      </c>
      <c r="H167" s="21" t="s">
        <v>811</v>
      </c>
      <c r="I167" s="21" t="s">
        <v>164</v>
      </c>
      <c r="J167" s="21" t="s">
        <v>812</v>
      </c>
      <c r="K167" s="21" t="s">
        <v>121</v>
      </c>
      <c r="L167" s="21" t="s">
        <v>69</v>
      </c>
      <c r="M167" s="21" t="s">
        <v>122</v>
      </c>
      <c r="N167" s="21">
        <v>3312</v>
      </c>
      <c r="O167" s="21" t="s">
        <v>123</v>
      </c>
      <c r="P167" s="21" t="s">
        <v>292</v>
      </c>
      <c r="Q167" s="21">
        <v>500</v>
      </c>
      <c r="R167" s="21" t="s">
        <v>50</v>
      </c>
      <c r="S167" s="21" t="s">
        <v>169</v>
      </c>
      <c r="T167" s="21" t="s">
        <v>51</v>
      </c>
      <c r="U167" s="21">
        <v>6.5</v>
      </c>
      <c r="V167" s="21">
        <v>6.5</v>
      </c>
      <c r="W167" s="21"/>
      <c r="X167" s="21" t="s">
        <v>813</v>
      </c>
      <c r="Y167" s="32" t="str">
        <f t="shared" si="4"/>
        <v>路面硬化310平方米，防护栏长36米、高1米，排水沟盖板38米。</v>
      </c>
      <c r="Z167" s="25">
        <v>95</v>
      </c>
      <c r="AA167" s="25">
        <v>556</v>
      </c>
      <c r="AB167" s="32" t="s">
        <v>127</v>
      </c>
      <c r="AC167" s="21" t="s">
        <v>29</v>
      </c>
      <c r="AD167" s="21" t="s">
        <v>814</v>
      </c>
      <c r="AE167" s="21" t="s">
        <v>814</v>
      </c>
      <c r="AF167" s="31">
        <v>6.11225</v>
      </c>
      <c r="AG167" s="33"/>
    </row>
    <row r="168" s="14" customFormat="1" ht="69.6" spans="1:33">
      <c r="A168" s="20">
        <f>SUBTOTAL(103,$B$6:$B168)*1</f>
        <v>163</v>
      </c>
      <c r="B168" s="20" t="s">
        <v>114</v>
      </c>
      <c r="C168" s="21" t="s">
        <v>755</v>
      </c>
      <c r="D168" s="21" t="s">
        <v>116</v>
      </c>
      <c r="E168" s="21" t="s">
        <v>117</v>
      </c>
      <c r="F168" s="21" t="s">
        <v>118</v>
      </c>
      <c r="G168" s="21" t="s">
        <v>746</v>
      </c>
      <c r="H168" s="21" t="s">
        <v>811</v>
      </c>
      <c r="I168" s="21" t="s">
        <v>164</v>
      </c>
      <c r="J168" s="21" t="s">
        <v>815</v>
      </c>
      <c r="K168" s="21" t="s">
        <v>136</v>
      </c>
      <c r="L168" s="21" t="s">
        <v>25</v>
      </c>
      <c r="M168" s="21" t="s">
        <v>122</v>
      </c>
      <c r="N168" s="21">
        <v>8880</v>
      </c>
      <c r="O168" s="21" t="s">
        <v>123</v>
      </c>
      <c r="P168" s="21" t="s">
        <v>201</v>
      </c>
      <c r="Q168" s="21">
        <v>6</v>
      </c>
      <c r="R168" s="21" t="s">
        <v>27</v>
      </c>
      <c r="S168" s="21" t="s">
        <v>181</v>
      </c>
      <c r="T168" s="21" t="s">
        <v>34</v>
      </c>
      <c r="U168" s="21">
        <v>47</v>
      </c>
      <c r="V168" s="21">
        <v>47</v>
      </c>
      <c r="W168" s="21"/>
      <c r="X168" s="21" t="s">
        <v>816</v>
      </c>
      <c r="Y168" s="32" t="str">
        <f t="shared" si="4"/>
        <v>建设烤烟房一处，设烤房6座，并添置生物燃料机、散热器、控制器等设备。</v>
      </c>
      <c r="Z168" s="25">
        <v>118</v>
      </c>
      <c r="AA168" s="25">
        <v>557</v>
      </c>
      <c r="AB168" s="32" t="s">
        <v>127</v>
      </c>
      <c r="AC168" s="21" t="s">
        <v>29</v>
      </c>
      <c r="AD168" s="21" t="s">
        <v>814</v>
      </c>
      <c r="AE168" s="21" t="s">
        <v>814</v>
      </c>
      <c r="AF168" s="31">
        <v>46.486945</v>
      </c>
      <c r="AG168" s="33"/>
    </row>
    <row r="169" s="14" customFormat="1" ht="69.6" spans="1:33">
      <c r="A169" s="20">
        <f>SUBTOTAL(103,$B$6:$B169)*1</f>
        <v>164</v>
      </c>
      <c r="B169" s="20" t="s">
        <v>114</v>
      </c>
      <c r="C169" s="21" t="s">
        <v>799</v>
      </c>
      <c r="D169" s="21" t="s">
        <v>116</v>
      </c>
      <c r="E169" s="21" t="s">
        <v>117</v>
      </c>
      <c r="F169" s="21" t="s">
        <v>118</v>
      </c>
      <c r="G169" s="21" t="s">
        <v>746</v>
      </c>
      <c r="H169" s="21" t="s">
        <v>817</v>
      </c>
      <c r="I169" s="21" t="s">
        <v>218</v>
      </c>
      <c r="J169" s="21" t="s">
        <v>818</v>
      </c>
      <c r="K169" s="21" t="s">
        <v>121</v>
      </c>
      <c r="L169" s="21" t="s">
        <v>69</v>
      </c>
      <c r="M169" s="21" t="s">
        <v>122</v>
      </c>
      <c r="N169" s="21">
        <v>3312</v>
      </c>
      <c r="O169" s="21" t="s">
        <v>123</v>
      </c>
      <c r="P169" s="21" t="s">
        <v>201</v>
      </c>
      <c r="Q169" s="21">
        <v>1</v>
      </c>
      <c r="R169" s="21" t="s">
        <v>50</v>
      </c>
      <c r="S169" s="21" t="s">
        <v>159</v>
      </c>
      <c r="T169" s="21" t="s">
        <v>58</v>
      </c>
      <c r="U169" s="21">
        <v>30</v>
      </c>
      <c r="V169" s="21">
        <v>30</v>
      </c>
      <c r="W169" s="21"/>
      <c r="X169" s="21" t="s">
        <v>819</v>
      </c>
      <c r="Y169" s="32" t="str">
        <f t="shared" si="4"/>
        <v>30亩蔬菜产业基地建设机房1座，机电设备1套，灌溉水管2100米*0.16米。</v>
      </c>
      <c r="Z169" s="25">
        <v>178</v>
      </c>
      <c r="AA169" s="25">
        <v>726</v>
      </c>
      <c r="AB169" s="32" t="s">
        <v>127</v>
      </c>
      <c r="AC169" s="21" t="s">
        <v>29</v>
      </c>
      <c r="AD169" s="21" t="s">
        <v>820</v>
      </c>
      <c r="AE169" s="21" t="s">
        <v>820</v>
      </c>
      <c r="AF169" s="31">
        <v>29.940407</v>
      </c>
      <c r="AG169" s="33"/>
    </row>
    <row r="170" s="14" customFormat="1" ht="409.5" spans="1:33">
      <c r="A170" s="20">
        <f>SUBTOTAL(103,$B$6:$B170)*1</f>
        <v>165</v>
      </c>
      <c r="B170" s="20" t="s">
        <v>114</v>
      </c>
      <c r="C170" s="21" t="s">
        <v>821</v>
      </c>
      <c r="D170" s="21" t="s">
        <v>116</v>
      </c>
      <c r="E170" s="21" t="s">
        <v>117</v>
      </c>
      <c r="F170" s="21" t="s">
        <v>118</v>
      </c>
      <c r="G170" s="21" t="s">
        <v>746</v>
      </c>
      <c r="H170" s="21" t="s">
        <v>822</v>
      </c>
      <c r="I170" s="21"/>
      <c r="J170" s="21" t="s">
        <v>823</v>
      </c>
      <c r="K170" s="21" t="s">
        <v>121</v>
      </c>
      <c r="L170" s="21" t="s">
        <v>69</v>
      </c>
      <c r="M170" s="21" t="s">
        <v>122</v>
      </c>
      <c r="N170" s="21">
        <v>3312</v>
      </c>
      <c r="O170" s="21" t="s">
        <v>123</v>
      </c>
      <c r="P170" s="21" t="s">
        <v>194</v>
      </c>
      <c r="Q170" s="21">
        <v>735.8</v>
      </c>
      <c r="R170" s="21" t="s">
        <v>27</v>
      </c>
      <c r="S170" s="21" t="s">
        <v>146</v>
      </c>
      <c r="T170" s="21" t="s">
        <v>43</v>
      </c>
      <c r="U170" s="21">
        <v>35</v>
      </c>
      <c r="V170" s="21">
        <v>35</v>
      </c>
      <c r="W170" s="21"/>
      <c r="X170" s="21" t="s">
        <v>824</v>
      </c>
      <c r="Y170" s="32" t="str">
        <f t="shared" si="4"/>
        <v>西源村撂荒耕地复垦225.4亩，钦龙村撂荒耕地复垦8亩，石迳村撂荒耕地复垦110亩，饼丘村撂荒耕地复垦77.6亩，兰陂村撂荒耕地复垦150亩，大田村撂荒耕地复垦14.5亩，西坑村撂荒耕地复垦42.5亩，南山村撂荒耕地复垦10亩，见潭村撂荒耕地复垦23.3亩，背坑村撂荒耕地复垦4.5亩，丰龙村撂荒耕地复垦45亩，牛睡村撂荒耕地复垦25亩。</v>
      </c>
      <c r="Z170" s="25">
        <v>384</v>
      </c>
      <c r="AA170" s="25">
        <v>1882</v>
      </c>
      <c r="AB170" s="32" t="s">
        <v>127</v>
      </c>
      <c r="AC170" s="21" t="s">
        <v>29</v>
      </c>
      <c r="AD170" s="21" t="s">
        <v>749</v>
      </c>
      <c r="AE170" s="21" t="s">
        <v>822</v>
      </c>
      <c r="AF170" s="31">
        <v>35</v>
      </c>
      <c r="AG170" s="33"/>
    </row>
    <row r="171" s="14" customFormat="1" ht="69.6" spans="1:33">
      <c r="A171" s="20">
        <f>SUBTOTAL(103,$B$6:$B171)*1</f>
        <v>166</v>
      </c>
      <c r="B171" s="20" t="s">
        <v>114</v>
      </c>
      <c r="C171" s="21" t="s">
        <v>605</v>
      </c>
      <c r="D171" s="21" t="s">
        <v>116</v>
      </c>
      <c r="E171" s="21" t="s">
        <v>117</v>
      </c>
      <c r="F171" s="21" t="s">
        <v>118</v>
      </c>
      <c r="G171" s="21" t="s">
        <v>825</v>
      </c>
      <c r="H171" s="21" t="s">
        <v>826</v>
      </c>
      <c r="I171" s="21" t="s">
        <v>178</v>
      </c>
      <c r="J171" s="21" t="s">
        <v>827</v>
      </c>
      <c r="K171" s="21" t="s">
        <v>136</v>
      </c>
      <c r="L171" s="21" t="s">
        <v>25</v>
      </c>
      <c r="M171" s="21" t="s">
        <v>122</v>
      </c>
      <c r="N171" s="21">
        <v>8880</v>
      </c>
      <c r="O171" s="21" t="s">
        <v>123</v>
      </c>
      <c r="P171" s="21" t="s">
        <v>166</v>
      </c>
      <c r="Q171" s="21">
        <v>3</v>
      </c>
      <c r="R171" s="21" t="s">
        <v>27</v>
      </c>
      <c r="S171" s="21" t="s">
        <v>155</v>
      </c>
      <c r="T171" s="21" t="s">
        <v>36</v>
      </c>
      <c r="U171" s="21">
        <v>10</v>
      </c>
      <c r="V171" s="21">
        <v>10</v>
      </c>
      <c r="W171" s="21"/>
      <c r="X171" s="21" t="s">
        <v>828</v>
      </c>
      <c r="Y171" s="32" t="str">
        <f t="shared" si="4"/>
        <v>购买机耕船1台、犁田机1台、插秧机1台及相关配件</v>
      </c>
      <c r="Z171" s="25">
        <v>32</v>
      </c>
      <c r="AA171" s="25">
        <v>102</v>
      </c>
      <c r="AB171" s="32" t="s">
        <v>127</v>
      </c>
      <c r="AC171" s="21" t="s">
        <v>29</v>
      </c>
      <c r="AD171" s="21" t="s">
        <v>829</v>
      </c>
      <c r="AE171" s="21" t="s">
        <v>829</v>
      </c>
      <c r="AF171" s="31">
        <v>10</v>
      </c>
      <c r="AG171" s="33"/>
    </row>
    <row r="172" s="14" customFormat="1" ht="69.6" spans="1:33">
      <c r="A172" s="20">
        <f>SUBTOTAL(103,$B$6:$B172)*1</f>
        <v>167</v>
      </c>
      <c r="B172" s="20" t="s">
        <v>114</v>
      </c>
      <c r="C172" s="21" t="s">
        <v>276</v>
      </c>
      <c r="D172" s="21" t="s">
        <v>116</v>
      </c>
      <c r="E172" s="21" t="s">
        <v>117</v>
      </c>
      <c r="F172" s="21" t="s">
        <v>118</v>
      </c>
      <c r="G172" s="21" t="s">
        <v>825</v>
      </c>
      <c r="H172" s="21" t="s">
        <v>826</v>
      </c>
      <c r="I172" s="21" t="s">
        <v>178</v>
      </c>
      <c r="J172" s="21" t="s">
        <v>830</v>
      </c>
      <c r="K172" s="22" t="s">
        <v>131</v>
      </c>
      <c r="L172" s="22" t="s">
        <v>63</v>
      </c>
      <c r="M172" s="22" t="s">
        <v>122</v>
      </c>
      <c r="N172" s="22">
        <v>8082</v>
      </c>
      <c r="O172" s="21" t="s">
        <v>123</v>
      </c>
      <c r="P172" s="21" t="s">
        <v>292</v>
      </c>
      <c r="Q172" s="21">
        <v>300</v>
      </c>
      <c r="R172" s="21" t="s">
        <v>50</v>
      </c>
      <c r="S172" s="21" t="s">
        <v>169</v>
      </c>
      <c r="T172" s="21" t="s">
        <v>51</v>
      </c>
      <c r="U172" s="21">
        <v>20</v>
      </c>
      <c r="V172" s="21">
        <v>20</v>
      </c>
      <c r="W172" s="21"/>
      <c r="X172" s="21" t="s">
        <v>831</v>
      </c>
      <c r="Y172" s="32" t="str">
        <f t="shared" si="4"/>
        <v>对新屋、塘头小组进行人居环境整治，含水泥路面修复300平方米、砖砌护栏330米，雨污管网敷设40米，浆砌片石挡墙25立方等</v>
      </c>
      <c r="Z172" s="25">
        <v>36</v>
      </c>
      <c r="AA172" s="25">
        <v>128</v>
      </c>
      <c r="AB172" s="32" t="s">
        <v>127</v>
      </c>
      <c r="AC172" s="21" t="s">
        <v>29</v>
      </c>
      <c r="AD172" s="21" t="s">
        <v>829</v>
      </c>
      <c r="AE172" s="21" t="s">
        <v>829</v>
      </c>
      <c r="AF172" s="31">
        <v>19.9272</v>
      </c>
      <c r="AG172" s="33"/>
    </row>
    <row r="173" s="14" customFormat="1" ht="87" spans="1:33">
      <c r="A173" s="20">
        <f>SUBTOTAL(103,$B$6:$B173)*1</f>
        <v>168</v>
      </c>
      <c r="B173" s="20" t="s">
        <v>114</v>
      </c>
      <c r="C173" s="21" t="s">
        <v>832</v>
      </c>
      <c r="D173" s="21" t="s">
        <v>116</v>
      </c>
      <c r="E173" s="21" t="s">
        <v>151</v>
      </c>
      <c r="F173" s="21" t="s">
        <v>118</v>
      </c>
      <c r="G173" s="21" t="s">
        <v>825</v>
      </c>
      <c r="H173" s="21" t="s">
        <v>833</v>
      </c>
      <c r="I173" s="21"/>
      <c r="J173" s="21" t="s">
        <v>834</v>
      </c>
      <c r="K173" s="21" t="s">
        <v>131</v>
      </c>
      <c r="L173" s="21" t="s">
        <v>73</v>
      </c>
      <c r="M173" s="21" t="s">
        <v>122</v>
      </c>
      <c r="N173" s="21">
        <v>823</v>
      </c>
      <c r="O173" s="21" t="s">
        <v>123</v>
      </c>
      <c r="P173" s="21" t="s">
        <v>171</v>
      </c>
      <c r="Q173" s="21">
        <v>800</v>
      </c>
      <c r="R173" s="21" t="s">
        <v>50</v>
      </c>
      <c r="S173" s="21" t="s">
        <v>159</v>
      </c>
      <c r="T173" s="21" t="s">
        <v>58</v>
      </c>
      <c r="U173" s="21">
        <v>48.2</v>
      </c>
      <c r="V173" s="21">
        <v>48.2</v>
      </c>
      <c r="W173" s="21"/>
      <c r="X173" s="21" t="s">
        <v>835</v>
      </c>
      <c r="Y173" s="32" t="str">
        <f t="shared" si="4"/>
        <v>100亩建设蔬菜、柑橘农场基地新建水肥一体化设施、函管一座6米、铺防草布600米、机耕道修复800米、新建采后处理场地1个等。</v>
      </c>
      <c r="Z173" s="25">
        <v>120</v>
      </c>
      <c r="AA173" s="25">
        <v>238</v>
      </c>
      <c r="AB173" s="32" t="s">
        <v>127</v>
      </c>
      <c r="AC173" s="21" t="s">
        <v>29</v>
      </c>
      <c r="AD173" s="21" t="s">
        <v>836</v>
      </c>
      <c r="AE173" s="21" t="s">
        <v>829</v>
      </c>
      <c r="AF173" s="31">
        <v>0</v>
      </c>
      <c r="AG173" s="33"/>
    </row>
    <row r="174" s="14" customFormat="1" ht="104.4" spans="1:33">
      <c r="A174" s="20">
        <f>SUBTOTAL(103,$B$6:$B174)*1</f>
        <v>169</v>
      </c>
      <c r="B174" s="20" t="s">
        <v>114</v>
      </c>
      <c r="C174" s="21" t="s">
        <v>837</v>
      </c>
      <c r="D174" s="21" t="s">
        <v>116</v>
      </c>
      <c r="E174" s="21" t="s">
        <v>117</v>
      </c>
      <c r="F174" s="21" t="s">
        <v>118</v>
      </c>
      <c r="G174" s="21" t="s">
        <v>825</v>
      </c>
      <c r="H174" s="21" t="s">
        <v>838</v>
      </c>
      <c r="I174" s="21" t="s">
        <v>178</v>
      </c>
      <c r="J174" s="21" t="s">
        <v>839</v>
      </c>
      <c r="K174" s="21" t="s">
        <v>136</v>
      </c>
      <c r="L174" s="21" t="s">
        <v>25</v>
      </c>
      <c r="M174" s="21" t="s">
        <v>122</v>
      </c>
      <c r="N174" s="21">
        <v>8880</v>
      </c>
      <c r="O174" s="21" t="s">
        <v>123</v>
      </c>
      <c r="P174" s="21" t="s">
        <v>166</v>
      </c>
      <c r="Q174" s="21">
        <v>4</v>
      </c>
      <c r="R174" s="21" t="s">
        <v>27</v>
      </c>
      <c r="S174" s="21" t="s">
        <v>155</v>
      </c>
      <c r="T174" s="21" t="s">
        <v>36</v>
      </c>
      <c r="U174" s="21">
        <v>30</v>
      </c>
      <c r="V174" s="21">
        <v>30</v>
      </c>
      <c r="W174" s="21"/>
      <c r="X174" s="21" t="s">
        <v>840</v>
      </c>
      <c r="Y174" s="32" t="str">
        <f t="shared" si="4"/>
        <v>购买拖拉机1台、购买收割机1台、油菜播种机1台、插秧机2台及配件</v>
      </c>
      <c r="Z174" s="25">
        <v>70</v>
      </c>
      <c r="AA174" s="25">
        <v>318</v>
      </c>
      <c r="AB174" s="32" t="s">
        <v>127</v>
      </c>
      <c r="AC174" s="21" t="s">
        <v>29</v>
      </c>
      <c r="AD174" s="21" t="s">
        <v>841</v>
      </c>
      <c r="AE174" s="21" t="s">
        <v>841</v>
      </c>
      <c r="AF174" s="31">
        <v>30</v>
      </c>
      <c r="AG174" s="33"/>
    </row>
    <row r="175" s="14" customFormat="1" ht="69.6" spans="1:33">
      <c r="A175" s="20">
        <f>SUBTOTAL(103,$B$6:$B175)*1</f>
        <v>170</v>
      </c>
      <c r="B175" s="20" t="s">
        <v>114</v>
      </c>
      <c r="C175" s="21" t="s">
        <v>842</v>
      </c>
      <c r="D175" s="21" t="s">
        <v>116</v>
      </c>
      <c r="E175" s="21" t="s">
        <v>117</v>
      </c>
      <c r="F175" s="21" t="s">
        <v>118</v>
      </c>
      <c r="G175" s="21" t="s">
        <v>825</v>
      </c>
      <c r="H175" s="21" t="s">
        <v>838</v>
      </c>
      <c r="I175" s="21" t="s">
        <v>178</v>
      </c>
      <c r="J175" s="21" t="s">
        <v>843</v>
      </c>
      <c r="K175" s="22" t="s">
        <v>131</v>
      </c>
      <c r="L175" s="22" t="s">
        <v>63</v>
      </c>
      <c r="M175" s="22" t="s">
        <v>122</v>
      </c>
      <c r="N175" s="22">
        <v>8082</v>
      </c>
      <c r="O175" s="22" t="s">
        <v>123</v>
      </c>
      <c r="P175" s="21" t="s">
        <v>171</v>
      </c>
      <c r="Q175" s="21">
        <v>150</v>
      </c>
      <c r="R175" s="21" t="s">
        <v>27</v>
      </c>
      <c r="S175" s="21" t="s">
        <v>146</v>
      </c>
      <c r="T175" s="21" t="s">
        <v>43</v>
      </c>
      <c r="U175" s="21">
        <v>3</v>
      </c>
      <c r="V175" s="21">
        <v>3</v>
      </c>
      <c r="W175" s="21"/>
      <c r="X175" s="21" t="s">
        <v>844</v>
      </c>
      <c r="Y175" s="32" t="str">
        <f t="shared" si="4"/>
        <v>30亩烟叶种植基地维修灌溉水渠约150米、修复水陂1座。</v>
      </c>
      <c r="Z175" s="25">
        <v>10</v>
      </c>
      <c r="AA175" s="25">
        <v>45</v>
      </c>
      <c r="AB175" s="32" t="s">
        <v>127</v>
      </c>
      <c r="AC175" s="21" t="s">
        <v>29</v>
      </c>
      <c r="AD175" s="21" t="s">
        <v>841</v>
      </c>
      <c r="AE175" s="21" t="s">
        <v>841</v>
      </c>
      <c r="AF175" s="31">
        <v>3</v>
      </c>
      <c r="AG175" s="33"/>
    </row>
    <row r="176" s="14" customFormat="1" ht="104.4" spans="1:33">
      <c r="A176" s="20">
        <f>SUBTOTAL(103,$B$6:$B176)*1</f>
        <v>171</v>
      </c>
      <c r="B176" s="20" t="s">
        <v>114</v>
      </c>
      <c r="C176" s="21" t="s">
        <v>845</v>
      </c>
      <c r="D176" s="21" t="s">
        <v>116</v>
      </c>
      <c r="E176" s="21" t="s">
        <v>117</v>
      </c>
      <c r="F176" s="21" t="s">
        <v>118</v>
      </c>
      <c r="G176" s="21" t="s">
        <v>825</v>
      </c>
      <c r="H176" s="21" t="s">
        <v>838</v>
      </c>
      <c r="I176" s="21" t="s">
        <v>178</v>
      </c>
      <c r="J176" s="21" t="s">
        <v>846</v>
      </c>
      <c r="K176" s="21" t="s">
        <v>136</v>
      </c>
      <c r="L176" s="21" t="s">
        <v>25</v>
      </c>
      <c r="M176" s="21" t="s">
        <v>804</v>
      </c>
      <c r="N176" s="21">
        <v>195</v>
      </c>
      <c r="O176" s="21" t="s">
        <v>123</v>
      </c>
      <c r="P176" s="21" t="s">
        <v>292</v>
      </c>
      <c r="Q176" s="21">
        <v>12000</v>
      </c>
      <c r="R176" s="21" t="s">
        <v>50</v>
      </c>
      <c r="S176" s="21" t="s">
        <v>159</v>
      </c>
      <c r="T176" s="21" t="s">
        <v>52</v>
      </c>
      <c r="U176" s="21">
        <v>195</v>
      </c>
      <c r="V176" s="21">
        <v>195</v>
      </c>
      <c r="W176" s="21"/>
      <c r="X176" s="21" t="s">
        <v>847</v>
      </c>
      <c r="Y176" s="32" t="str">
        <f t="shared" si="4"/>
        <v>破除老旧破损水泥路面12000平方米，维修路面12000平方米，新建挡土墙100米。</v>
      </c>
      <c r="Z176" s="25">
        <v>1365</v>
      </c>
      <c r="AA176" s="25">
        <v>6142</v>
      </c>
      <c r="AB176" s="32" t="s">
        <v>127</v>
      </c>
      <c r="AC176" s="21" t="s">
        <v>33</v>
      </c>
      <c r="AD176" s="21" t="s">
        <v>836</v>
      </c>
      <c r="AE176" s="21" t="s">
        <v>848</v>
      </c>
      <c r="AF176" s="31">
        <v>100</v>
      </c>
      <c r="AG176" s="33"/>
    </row>
    <row r="177" s="14" customFormat="1" ht="69.6" spans="1:33">
      <c r="A177" s="20">
        <f>SUBTOTAL(103,$B$6:$B177)*1</f>
        <v>172</v>
      </c>
      <c r="B177" s="20" t="s">
        <v>114</v>
      </c>
      <c r="C177" s="21" t="s">
        <v>276</v>
      </c>
      <c r="D177" s="21" t="s">
        <v>116</v>
      </c>
      <c r="E177" s="21" t="s">
        <v>117</v>
      </c>
      <c r="F177" s="21" t="s">
        <v>118</v>
      </c>
      <c r="G177" s="21" t="s">
        <v>825</v>
      </c>
      <c r="H177" s="21" t="s">
        <v>849</v>
      </c>
      <c r="I177" s="21" t="s">
        <v>246</v>
      </c>
      <c r="J177" s="21" t="s">
        <v>850</v>
      </c>
      <c r="K177" s="21" t="s">
        <v>131</v>
      </c>
      <c r="L177" s="21" t="s">
        <v>63</v>
      </c>
      <c r="M177" s="21" t="s">
        <v>122</v>
      </c>
      <c r="N177" s="21">
        <v>8082</v>
      </c>
      <c r="O177" s="21" t="s">
        <v>123</v>
      </c>
      <c r="P177" s="21" t="s">
        <v>292</v>
      </c>
      <c r="Q177" s="21">
        <v>420</v>
      </c>
      <c r="R177" s="21" t="s">
        <v>50</v>
      </c>
      <c r="S177" s="21" t="s">
        <v>169</v>
      </c>
      <c r="T177" s="21" t="s">
        <v>51</v>
      </c>
      <c r="U177" s="21">
        <v>18</v>
      </c>
      <c r="V177" s="21">
        <v>18</v>
      </c>
      <c r="W177" s="21"/>
      <c r="X177" s="21" t="s">
        <v>851</v>
      </c>
      <c r="Y177" s="32" t="str">
        <f t="shared" si="4"/>
        <v>对大屋家、马草坪小组周边人居环境整治，新建排水沟380米、道路硬化420平米等。</v>
      </c>
      <c r="Z177" s="25">
        <v>28</v>
      </c>
      <c r="AA177" s="25">
        <v>126</v>
      </c>
      <c r="AB177" s="32" t="s">
        <v>127</v>
      </c>
      <c r="AC177" s="21" t="s">
        <v>29</v>
      </c>
      <c r="AD177" s="21" t="s">
        <v>852</v>
      </c>
      <c r="AE177" s="21" t="s">
        <v>852</v>
      </c>
      <c r="AF177" s="31">
        <v>18</v>
      </c>
      <c r="AG177" s="33"/>
    </row>
    <row r="178" s="14" customFormat="1" ht="69.6" spans="1:33">
      <c r="A178" s="20">
        <f>SUBTOTAL(103,$B$6:$B178)*1</f>
        <v>173</v>
      </c>
      <c r="B178" s="20" t="s">
        <v>114</v>
      </c>
      <c r="C178" s="21" t="s">
        <v>853</v>
      </c>
      <c r="D178" s="21" t="s">
        <v>116</v>
      </c>
      <c r="E178" s="21" t="s">
        <v>117</v>
      </c>
      <c r="F178" s="21" t="s">
        <v>118</v>
      </c>
      <c r="G178" s="21" t="s">
        <v>825</v>
      </c>
      <c r="H178" s="21" t="s">
        <v>849</v>
      </c>
      <c r="I178" s="21" t="s">
        <v>246</v>
      </c>
      <c r="J178" s="21" t="s">
        <v>854</v>
      </c>
      <c r="K178" s="21" t="s">
        <v>131</v>
      </c>
      <c r="L178" s="21" t="s">
        <v>63</v>
      </c>
      <c r="M178" s="21" t="s">
        <v>122</v>
      </c>
      <c r="N178" s="21">
        <v>8082</v>
      </c>
      <c r="O178" s="21" t="s">
        <v>123</v>
      </c>
      <c r="P178" s="21" t="s">
        <v>292</v>
      </c>
      <c r="Q178" s="21">
        <v>300</v>
      </c>
      <c r="R178" s="21" t="s">
        <v>44</v>
      </c>
      <c r="S178" s="21" t="s">
        <v>187</v>
      </c>
      <c r="T178" s="21" t="s">
        <v>45</v>
      </c>
      <c r="U178" s="21">
        <v>7</v>
      </c>
      <c r="V178" s="21">
        <v>7</v>
      </c>
      <c r="W178" s="21"/>
      <c r="X178" s="21" t="s">
        <v>855</v>
      </c>
      <c r="Y178" s="32" t="str">
        <f t="shared" si="4"/>
        <v>对杉背村脱贫户、三类人员户及保保障房屋顶维修300平米，房屋周边硬化200平方米等。</v>
      </c>
      <c r="Z178" s="25">
        <v>10</v>
      </c>
      <c r="AA178" s="25">
        <v>56</v>
      </c>
      <c r="AB178" s="32" t="s">
        <v>127</v>
      </c>
      <c r="AC178" s="21" t="s">
        <v>46</v>
      </c>
      <c r="AD178" s="21" t="s">
        <v>852</v>
      </c>
      <c r="AE178" s="21" t="s">
        <v>852</v>
      </c>
      <c r="AF178" s="31">
        <v>7</v>
      </c>
      <c r="AG178" s="33"/>
    </row>
    <row r="179" s="14" customFormat="1" ht="69.6" spans="1:33">
      <c r="A179" s="20">
        <f>SUBTOTAL(103,$B$6:$B179)*1</f>
        <v>174</v>
      </c>
      <c r="B179" s="20" t="s">
        <v>114</v>
      </c>
      <c r="C179" s="21" t="s">
        <v>208</v>
      </c>
      <c r="D179" s="21" t="s">
        <v>116</v>
      </c>
      <c r="E179" s="21" t="s">
        <v>117</v>
      </c>
      <c r="F179" s="21" t="s">
        <v>118</v>
      </c>
      <c r="G179" s="21" t="s">
        <v>825</v>
      </c>
      <c r="H179" s="21" t="s">
        <v>849</v>
      </c>
      <c r="I179" s="21" t="s">
        <v>246</v>
      </c>
      <c r="J179" s="21" t="s">
        <v>856</v>
      </c>
      <c r="K179" s="21" t="s">
        <v>199</v>
      </c>
      <c r="L179" s="21" t="s">
        <v>67</v>
      </c>
      <c r="M179" s="21" t="s">
        <v>200</v>
      </c>
      <c r="N179" s="21">
        <v>307.875</v>
      </c>
      <c r="O179" s="21" t="s">
        <v>123</v>
      </c>
      <c r="P179" s="21" t="s">
        <v>171</v>
      </c>
      <c r="Q179" s="21">
        <v>800</v>
      </c>
      <c r="R179" s="21" t="s">
        <v>50</v>
      </c>
      <c r="S179" s="21" t="s">
        <v>159</v>
      </c>
      <c r="T179" s="21" t="s">
        <v>58</v>
      </c>
      <c r="U179" s="21">
        <v>18</v>
      </c>
      <c r="V179" s="21"/>
      <c r="W179" s="21">
        <f>U179</f>
        <v>18</v>
      </c>
      <c r="X179" s="21" t="s">
        <v>857</v>
      </c>
      <c r="Y179" s="32" t="str">
        <f t="shared" si="4"/>
        <v>60亩油茶种植基地建设水陂3座、水渠800米。</v>
      </c>
      <c r="Z179" s="25">
        <v>30</v>
      </c>
      <c r="AA179" s="25">
        <v>148</v>
      </c>
      <c r="AB179" s="32" t="s">
        <v>127</v>
      </c>
      <c r="AC179" s="21" t="s">
        <v>29</v>
      </c>
      <c r="AD179" s="21" t="s">
        <v>852</v>
      </c>
      <c r="AE179" s="21" t="s">
        <v>852</v>
      </c>
      <c r="AF179" s="31">
        <v>18</v>
      </c>
      <c r="AG179" s="33"/>
    </row>
    <row r="180" s="14" customFormat="1" ht="104.4" spans="1:33">
      <c r="A180" s="20">
        <f>SUBTOTAL(103,$B$6:$B180)*1</f>
        <v>175</v>
      </c>
      <c r="B180" s="20" t="s">
        <v>114</v>
      </c>
      <c r="C180" s="21" t="s">
        <v>837</v>
      </c>
      <c r="D180" s="21" t="s">
        <v>116</v>
      </c>
      <c r="E180" s="21" t="s">
        <v>117</v>
      </c>
      <c r="F180" s="21" t="s">
        <v>118</v>
      </c>
      <c r="G180" s="21" t="s">
        <v>825</v>
      </c>
      <c r="H180" s="21" t="s">
        <v>849</v>
      </c>
      <c r="I180" s="21" t="s">
        <v>246</v>
      </c>
      <c r="J180" s="21" t="s">
        <v>858</v>
      </c>
      <c r="K180" s="21" t="s">
        <v>131</v>
      </c>
      <c r="L180" s="21" t="s">
        <v>63</v>
      </c>
      <c r="M180" s="21" t="s">
        <v>122</v>
      </c>
      <c r="N180" s="21">
        <v>8082</v>
      </c>
      <c r="O180" s="21" t="s">
        <v>123</v>
      </c>
      <c r="P180" s="21" t="s">
        <v>166</v>
      </c>
      <c r="Q180" s="21">
        <v>3</v>
      </c>
      <c r="R180" s="21" t="s">
        <v>27</v>
      </c>
      <c r="S180" s="21" t="s">
        <v>155</v>
      </c>
      <c r="T180" s="21" t="s">
        <v>36</v>
      </c>
      <c r="U180" s="21">
        <v>7</v>
      </c>
      <c r="V180" s="21">
        <v>7</v>
      </c>
      <c r="W180" s="21"/>
      <c r="X180" s="21" t="s">
        <v>859</v>
      </c>
      <c r="Y180" s="32" t="str">
        <f t="shared" si="4"/>
        <v>购买插秧机2台及小型收割机1台。</v>
      </c>
      <c r="Z180" s="25">
        <v>52</v>
      </c>
      <c r="AA180" s="25">
        <v>260</v>
      </c>
      <c r="AB180" s="32" t="s">
        <v>127</v>
      </c>
      <c r="AC180" s="21" t="s">
        <v>29</v>
      </c>
      <c r="AD180" s="21" t="s">
        <v>852</v>
      </c>
      <c r="AE180" s="21" t="s">
        <v>852</v>
      </c>
      <c r="AF180" s="31">
        <v>7</v>
      </c>
      <c r="AG180" s="33"/>
    </row>
    <row r="181" s="14" customFormat="1" ht="87" spans="1:33">
      <c r="A181" s="20">
        <f>SUBTOTAL(103,$B$6:$B181)*1</f>
        <v>176</v>
      </c>
      <c r="B181" s="20" t="s">
        <v>114</v>
      </c>
      <c r="C181" s="21" t="s">
        <v>860</v>
      </c>
      <c r="D181" s="21" t="s">
        <v>116</v>
      </c>
      <c r="E181" s="21" t="s">
        <v>117</v>
      </c>
      <c r="F181" s="21" t="s">
        <v>118</v>
      </c>
      <c r="G181" s="21" t="s">
        <v>825</v>
      </c>
      <c r="H181" s="21" t="s">
        <v>861</v>
      </c>
      <c r="I181" s="21" t="s">
        <v>218</v>
      </c>
      <c r="J181" s="21" t="s">
        <v>862</v>
      </c>
      <c r="K181" s="21" t="s">
        <v>131</v>
      </c>
      <c r="L181" s="21" t="s">
        <v>63</v>
      </c>
      <c r="M181" s="21" t="s">
        <v>122</v>
      </c>
      <c r="N181" s="21">
        <v>8082</v>
      </c>
      <c r="O181" s="21" t="s">
        <v>123</v>
      </c>
      <c r="P181" s="21" t="s">
        <v>292</v>
      </c>
      <c r="Q181" s="21">
        <v>550.5</v>
      </c>
      <c r="R181" s="21" t="s">
        <v>44</v>
      </c>
      <c r="S181" s="21" t="s">
        <v>187</v>
      </c>
      <c r="T181" s="21" t="s">
        <v>45</v>
      </c>
      <c r="U181" s="21">
        <v>5</v>
      </c>
      <c r="V181" s="21">
        <v>5</v>
      </c>
      <c r="W181" s="21"/>
      <c r="X181" s="21" t="s">
        <v>863</v>
      </c>
      <c r="Y181" s="32" t="str">
        <f>J181</f>
        <v>脱贫户屋面盖琉璃瓦陂顶防水550.5㎡（脱贫户许连发户，3人，房屋面积143㎡。钟玉英户，2人，房屋面积142㎡。温有源户，2人，房屋面积47㎡,许湖南户，1人，房屋面积35㎡。房屋总面积约367㎡，须做陂顶面积约367㎡*1.5＝550.5㎡。）。</v>
      </c>
      <c r="Z181" s="25">
        <v>4</v>
      </c>
      <c r="AA181" s="25">
        <v>9</v>
      </c>
      <c r="AB181" s="32" t="s">
        <v>127</v>
      </c>
      <c r="AC181" s="21" t="s">
        <v>46</v>
      </c>
      <c r="AD181" s="21" t="s">
        <v>836</v>
      </c>
      <c r="AE181" s="21" t="s">
        <v>864</v>
      </c>
      <c r="AF181" s="31">
        <v>5</v>
      </c>
      <c r="AG181" s="33"/>
    </row>
    <row r="182" s="14" customFormat="1" ht="69.6" spans="1:33">
      <c r="A182" s="20">
        <f>SUBTOTAL(103,$B$6:$B182)*1</f>
        <v>177</v>
      </c>
      <c r="B182" s="20" t="s">
        <v>114</v>
      </c>
      <c r="C182" s="21" t="s">
        <v>655</v>
      </c>
      <c r="D182" s="21" t="s">
        <v>116</v>
      </c>
      <c r="E182" s="21" t="s">
        <v>117</v>
      </c>
      <c r="F182" s="21" t="s">
        <v>118</v>
      </c>
      <c r="G182" s="21" t="s">
        <v>825</v>
      </c>
      <c r="H182" s="21" t="s">
        <v>861</v>
      </c>
      <c r="I182" s="21" t="s">
        <v>218</v>
      </c>
      <c r="J182" s="21" t="s">
        <v>865</v>
      </c>
      <c r="K182" s="21" t="s">
        <v>121</v>
      </c>
      <c r="L182" s="21" t="s">
        <v>69</v>
      </c>
      <c r="M182" s="21" t="s">
        <v>122</v>
      </c>
      <c r="N182" s="21">
        <v>3312</v>
      </c>
      <c r="O182" s="21" t="s">
        <v>123</v>
      </c>
      <c r="P182" s="21" t="s">
        <v>194</v>
      </c>
      <c r="Q182" s="21">
        <v>64.2</v>
      </c>
      <c r="R182" s="21" t="s">
        <v>27</v>
      </c>
      <c r="S182" s="21" t="s">
        <v>146</v>
      </c>
      <c r="T182" s="21" t="s">
        <v>43</v>
      </c>
      <c r="U182" s="21">
        <v>3.9</v>
      </c>
      <c r="V182" s="21">
        <v>3.9</v>
      </c>
      <c r="W182" s="21"/>
      <c r="X182" s="21" t="s">
        <v>866</v>
      </c>
      <c r="Y182" s="32" t="str">
        <f>J182</f>
        <v>石背村开荒复耕面积64.2亩</v>
      </c>
      <c r="Z182" s="25">
        <v>32</v>
      </c>
      <c r="AA182" s="25">
        <v>144</v>
      </c>
      <c r="AB182" s="32" t="s">
        <v>127</v>
      </c>
      <c r="AC182" s="21" t="s">
        <v>29</v>
      </c>
      <c r="AD182" s="21" t="s">
        <v>836</v>
      </c>
      <c r="AE182" s="21" t="s">
        <v>864</v>
      </c>
      <c r="AF182" s="31">
        <v>3.9</v>
      </c>
      <c r="AG182" s="33"/>
    </row>
    <row r="183" s="14" customFormat="1" ht="69.6" spans="1:33">
      <c r="A183" s="20">
        <f>SUBTOTAL(103,$B$6:$B183)*1</f>
        <v>178</v>
      </c>
      <c r="B183" s="20" t="s">
        <v>114</v>
      </c>
      <c r="C183" s="21" t="s">
        <v>605</v>
      </c>
      <c r="D183" s="21" t="s">
        <v>116</v>
      </c>
      <c r="E183" s="21" t="s">
        <v>117</v>
      </c>
      <c r="F183" s="21" t="s">
        <v>118</v>
      </c>
      <c r="G183" s="21" t="s">
        <v>825</v>
      </c>
      <c r="H183" s="21" t="s">
        <v>867</v>
      </c>
      <c r="I183" s="21" t="s">
        <v>164</v>
      </c>
      <c r="J183" s="21" t="s">
        <v>868</v>
      </c>
      <c r="K183" s="21" t="s">
        <v>131</v>
      </c>
      <c r="L183" s="21" t="s">
        <v>63</v>
      </c>
      <c r="M183" s="21" t="s">
        <v>122</v>
      </c>
      <c r="N183" s="21">
        <v>8082</v>
      </c>
      <c r="O183" s="21" t="s">
        <v>123</v>
      </c>
      <c r="P183" s="21" t="s">
        <v>166</v>
      </c>
      <c r="Q183" s="21">
        <v>3</v>
      </c>
      <c r="R183" s="21" t="s">
        <v>27</v>
      </c>
      <c r="S183" s="21" t="s">
        <v>155</v>
      </c>
      <c r="T183" s="21" t="s">
        <v>36</v>
      </c>
      <c r="U183" s="21">
        <v>14</v>
      </c>
      <c r="V183" s="21">
        <v>14</v>
      </c>
      <c r="W183" s="21"/>
      <c r="X183" s="21" t="s">
        <v>869</v>
      </c>
      <c r="Y183" s="32" t="str">
        <f>J183</f>
        <v>购买高速插秧机1台，履带式拖拉机1台及相关配件</v>
      </c>
      <c r="Z183" s="25">
        <v>42</v>
      </c>
      <c r="AA183" s="25">
        <v>462</v>
      </c>
      <c r="AB183" s="32" t="s">
        <v>127</v>
      </c>
      <c r="AC183" s="21" t="s">
        <v>29</v>
      </c>
      <c r="AD183" s="21" t="s">
        <v>870</v>
      </c>
      <c r="AE183" s="21" t="s">
        <v>870</v>
      </c>
      <c r="AF183" s="31">
        <v>14</v>
      </c>
      <c r="AG183" s="33"/>
    </row>
    <row r="184" s="14" customFormat="1" ht="69.6" spans="1:33">
      <c r="A184" s="20">
        <f>SUBTOTAL(103,$B$6:$B184)*1</f>
        <v>179</v>
      </c>
      <c r="B184" s="20" t="s">
        <v>114</v>
      </c>
      <c r="C184" s="21" t="s">
        <v>276</v>
      </c>
      <c r="D184" s="21" t="s">
        <v>116</v>
      </c>
      <c r="E184" s="21" t="s">
        <v>117</v>
      </c>
      <c r="F184" s="21" t="s">
        <v>118</v>
      </c>
      <c r="G184" s="21" t="s">
        <v>825</v>
      </c>
      <c r="H184" s="21" t="s">
        <v>867</v>
      </c>
      <c r="I184" s="21" t="s">
        <v>164</v>
      </c>
      <c r="J184" s="21" t="s">
        <v>871</v>
      </c>
      <c r="K184" s="21" t="s">
        <v>131</v>
      </c>
      <c r="L184" s="21" t="s">
        <v>63</v>
      </c>
      <c r="M184" s="21" t="s">
        <v>122</v>
      </c>
      <c r="N184" s="21">
        <v>8082</v>
      </c>
      <c r="O184" s="21" t="s">
        <v>123</v>
      </c>
      <c r="P184" s="21" t="s">
        <v>292</v>
      </c>
      <c r="Q184" s="21">
        <v>2500</v>
      </c>
      <c r="R184" s="21" t="s">
        <v>50</v>
      </c>
      <c r="S184" s="21" t="s">
        <v>169</v>
      </c>
      <c r="T184" s="21" t="s">
        <v>51</v>
      </c>
      <c r="U184" s="21">
        <v>47</v>
      </c>
      <c r="V184" s="21">
        <v>47</v>
      </c>
      <c r="W184" s="21"/>
      <c r="X184" s="21" t="s">
        <v>872</v>
      </c>
      <c r="Y184" s="32" t="str">
        <f>J184</f>
        <v>对下新屋小组进行农村人居环境整治，破损道路路面修复980米，修建排水沟350米，砖砌防护挡墙约180米，场地硬化约2500平方米等</v>
      </c>
      <c r="Z184" s="25">
        <v>42</v>
      </c>
      <c r="AA184" s="25">
        <v>156</v>
      </c>
      <c r="AB184" s="32" t="s">
        <v>127</v>
      </c>
      <c r="AC184" s="21" t="s">
        <v>29</v>
      </c>
      <c r="AD184" s="21" t="s">
        <v>870</v>
      </c>
      <c r="AE184" s="21" t="s">
        <v>870</v>
      </c>
      <c r="AF184" s="31">
        <v>47</v>
      </c>
      <c r="AG184" s="33"/>
    </row>
    <row r="185" s="14" customFormat="1" ht="87" spans="1:33">
      <c r="A185" s="20">
        <f>SUBTOTAL(103,$B$6:$B185)*1</f>
        <v>180</v>
      </c>
      <c r="B185" s="20" t="s">
        <v>114</v>
      </c>
      <c r="C185" s="21" t="s">
        <v>161</v>
      </c>
      <c r="D185" s="21" t="s">
        <v>116</v>
      </c>
      <c r="E185" s="21" t="s">
        <v>151</v>
      </c>
      <c r="F185" s="21" t="s">
        <v>118</v>
      </c>
      <c r="G185" s="21" t="s">
        <v>825</v>
      </c>
      <c r="H185" s="21" t="s">
        <v>867</v>
      </c>
      <c r="I185" s="21" t="s">
        <v>164</v>
      </c>
      <c r="J185" s="21" t="s">
        <v>873</v>
      </c>
      <c r="K185" s="21" t="s">
        <v>121</v>
      </c>
      <c r="L185" s="21" t="s">
        <v>69</v>
      </c>
      <c r="M185" s="21" t="s">
        <v>122</v>
      </c>
      <c r="N185" s="21">
        <v>3312</v>
      </c>
      <c r="O185" s="21" t="s">
        <v>123</v>
      </c>
      <c r="P185" s="21" t="s">
        <v>166</v>
      </c>
      <c r="Q185" s="21">
        <v>6</v>
      </c>
      <c r="R185" s="21" t="s">
        <v>27</v>
      </c>
      <c r="S185" s="21" t="s">
        <v>155</v>
      </c>
      <c r="T185" s="21" t="s">
        <v>36</v>
      </c>
      <c r="U185" s="21">
        <v>100</v>
      </c>
      <c r="V185" s="21">
        <v>100</v>
      </c>
      <c r="W185" s="21"/>
      <c r="X185" s="21" t="s">
        <v>874</v>
      </c>
      <c r="Y185" s="32" t="str">
        <f t="shared" ref="Y185:Y234" si="5">J185</f>
        <v>购买羿农EN954-C(G4)无人驾驶轮式拖拉机1台，巨隆1GQN-230H旋耕机1台、大疆3WWDZ-40B农业无人飞机1台、大疆T50撒播器1台、洋马2ZGQ-60D(G4)无人驾驶高速插秧机1台、洋马4LZ-6.0A(G4)无人驾驶收割机1台等农机及配件</v>
      </c>
      <c r="Z185" s="25">
        <v>60</v>
      </c>
      <c r="AA185" s="25">
        <v>242</v>
      </c>
      <c r="AB185" s="32" t="s">
        <v>127</v>
      </c>
      <c r="AC185" s="21" t="s">
        <v>29</v>
      </c>
      <c r="AD185" s="21" t="s">
        <v>870</v>
      </c>
      <c r="AE185" s="21" t="s">
        <v>870</v>
      </c>
      <c r="AF185" s="31">
        <v>100</v>
      </c>
      <c r="AG185" s="33"/>
    </row>
    <row r="186" s="14" customFormat="1" ht="104.4" spans="1:33">
      <c r="A186" s="20">
        <f>SUBTOTAL(103,$B$6:$B186)*1</f>
        <v>181</v>
      </c>
      <c r="B186" s="20" t="s">
        <v>114</v>
      </c>
      <c r="C186" s="21" t="s">
        <v>605</v>
      </c>
      <c r="D186" s="21" t="s">
        <v>116</v>
      </c>
      <c r="E186" s="21" t="s">
        <v>151</v>
      </c>
      <c r="F186" s="21" t="s">
        <v>118</v>
      </c>
      <c r="G186" s="21" t="s">
        <v>825</v>
      </c>
      <c r="H186" s="21" t="s">
        <v>867</v>
      </c>
      <c r="I186" s="21" t="s">
        <v>164</v>
      </c>
      <c r="J186" s="21" t="s">
        <v>875</v>
      </c>
      <c r="K186" s="21" t="s">
        <v>121</v>
      </c>
      <c r="L186" s="21" t="s">
        <v>69</v>
      </c>
      <c r="M186" s="21" t="s">
        <v>122</v>
      </c>
      <c r="N186" s="21">
        <v>3312</v>
      </c>
      <c r="O186" s="21" t="s">
        <v>123</v>
      </c>
      <c r="P186" s="21" t="s">
        <v>194</v>
      </c>
      <c r="Q186" s="21">
        <v>500</v>
      </c>
      <c r="R186" s="21" t="s">
        <v>50</v>
      </c>
      <c r="S186" s="21" t="s">
        <v>159</v>
      </c>
      <c r="T186" s="21" t="s">
        <v>58</v>
      </c>
      <c r="U186" s="21">
        <v>140</v>
      </c>
      <c r="V186" s="21">
        <v>140</v>
      </c>
      <c r="W186" s="21"/>
      <c r="X186" s="21" t="s">
        <v>876</v>
      </c>
      <c r="Y186" s="32" t="str">
        <f t="shared" si="5"/>
        <v>新建石塅小组富硒（水稻）示范基地100亩，拱涵1座，长9米，内垮8米，桥面宽4.5米；仓库200平方米；水坝改造1座；新建防洪护坡堡坎约60米等基础设施。</v>
      </c>
      <c r="Z186" s="25">
        <v>230</v>
      </c>
      <c r="AA186" s="25">
        <v>960</v>
      </c>
      <c r="AB186" s="32" t="s">
        <v>127</v>
      </c>
      <c r="AC186" s="21" t="s">
        <v>29</v>
      </c>
      <c r="AD186" s="21" t="s">
        <v>870</v>
      </c>
      <c r="AE186" s="21" t="s">
        <v>870</v>
      </c>
      <c r="AF186" s="31">
        <v>80</v>
      </c>
      <c r="AG186" s="33"/>
    </row>
    <row r="187" s="14" customFormat="1" ht="104.4" spans="1:33">
      <c r="A187" s="20">
        <f>SUBTOTAL(103,$B$6:$B187)*1</f>
        <v>182</v>
      </c>
      <c r="B187" s="20" t="s">
        <v>114</v>
      </c>
      <c r="C187" s="21" t="s">
        <v>877</v>
      </c>
      <c r="D187" s="21" t="s">
        <v>116</v>
      </c>
      <c r="E187" s="21" t="s">
        <v>117</v>
      </c>
      <c r="F187" s="21" t="s">
        <v>118</v>
      </c>
      <c r="G187" s="21" t="s">
        <v>825</v>
      </c>
      <c r="H187" s="21" t="s">
        <v>867</v>
      </c>
      <c r="I187" s="21" t="s">
        <v>164</v>
      </c>
      <c r="J187" s="21" t="s">
        <v>878</v>
      </c>
      <c r="K187" s="21" t="s">
        <v>136</v>
      </c>
      <c r="L187" s="21" t="s">
        <v>261</v>
      </c>
      <c r="M187" s="21" t="s">
        <v>122</v>
      </c>
      <c r="N187" s="21">
        <v>433</v>
      </c>
      <c r="O187" s="21" t="s">
        <v>123</v>
      </c>
      <c r="P187" s="21" t="s">
        <v>194</v>
      </c>
      <c r="Q187" s="21">
        <v>10</v>
      </c>
      <c r="R187" s="21" t="s">
        <v>27</v>
      </c>
      <c r="S187" s="21" t="s">
        <v>146</v>
      </c>
      <c r="T187" s="21" t="s">
        <v>41</v>
      </c>
      <c r="U187" s="21">
        <v>100</v>
      </c>
      <c r="V187" s="21">
        <v>100</v>
      </c>
      <c r="W187" s="21"/>
      <c r="X187" s="21" t="s">
        <v>879</v>
      </c>
      <c r="Y187" s="32" t="str">
        <f t="shared" si="5"/>
        <v>在小密乡坑尾小组新建牛羊养殖基地10亩，建设养殖大棚2亩及配套养殖设施设备建设</v>
      </c>
      <c r="Z187" s="25">
        <v>798</v>
      </c>
      <c r="AA187" s="25">
        <v>4180</v>
      </c>
      <c r="AB187" s="32" t="s">
        <v>127</v>
      </c>
      <c r="AC187" s="21" t="s">
        <v>29</v>
      </c>
      <c r="AD187" s="21" t="s">
        <v>870</v>
      </c>
      <c r="AE187" s="21" t="s">
        <v>870</v>
      </c>
      <c r="AF187" s="31">
        <v>45</v>
      </c>
      <c r="AG187" s="33"/>
    </row>
    <row r="188" s="14" customFormat="1" ht="208.8" spans="1:33">
      <c r="A188" s="20">
        <f>SUBTOTAL(103,$B$6:$B188)*1</f>
        <v>183</v>
      </c>
      <c r="B188" s="20" t="s">
        <v>114</v>
      </c>
      <c r="C188" s="21" t="s">
        <v>655</v>
      </c>
      <c r="D188" s="21" t="s">
        <v>116</v>
      </c>
      <c r="E188" s="21" t="s">
        <v>117</v>
      </c>
      <c r="F188" s="21" t="s">
        <v>118</v>
      </c>
      <c r="G188" s="21" t="s">
        <v>825</v>
      </c>
      <c r="H188" s="21" t="s">
        <v>880</v>
      </c>
      <c r="I188" s="21"/>
      <c r="J188" s="21" t="s">
        <v>881</v>
      </c>
      <c r="K188" s="21" t="s">
        <v>121</v>
      </c>
      <c r="L188" s="21" t="s">
        <v>69</v>
      </c>
      <c r="M188" s="21" t="s">
        <v>122</v>
      </c>
      <c r="N188" s="21">
        <v>3312</v>
      </c>
      <c r="O188" s="21" t="s">
        <v>123</v>
      </c>
      <c r="P188" s="21" t="s">
        <v>194</v>
      </c>
      <c r="Q188" s="21">
        <v>519.94</v>
      </c>
      <c r="R188" s="21" t="s">
        <v>27</v>
      </c>
      <c r="S188" s="21" t="s">
        <v>146</v>
      </c>
      <c r="T188" s="21" t="s">
        <v>43</v>
      </c>
      <c r="U188" s="21">
        <v>36.1</v>
      </c>
      <c r="V188" s="21">
        <v>36.1</v>
      </c>
      <c r="W188" s="21"/>
      <c r="X188" s="21" t="s">
        <v>882</v>
      </c>
      <c r="Y188" s="32" t="str">
        <f t="shared" si="5"/>
        <v>小密村开荒复耕面积49亩；莲塘村开荒复耕面积49.07；半迳村开荒复耕面积222.54；杉背村开荒复耕面积14.33亩；孕龙村开荒复耕面积102亩；罗田村开荒复耕面积79亩</v>
      </c>
      <c r="Z188" s="25">
        <v>481</v>
      </c>
      <c r="AA188" s="25">
        <v>2165</v>
      </c>
      <c r="AB188" s="32" t="s">
        <v>127</v>
      </c>
      <c r="AC188" s="21" t="s">
        <v>29</v>
      </c>
      <c r="AD188" s="21" t="s">
        <v>836</v>
      </c>
      <c r="AE188" s="21" t="s">
        <v>880</v>
      </c>
      <c r="AF188" s="31">
        <v>36.1</v>
      </c>
      <c r="AG188" s="33"/>
    </row>
    <row r="189" s="14" customFormat="1" ht="87" spans="1:33">
      <c r="A189" s="20">
        <f>SUBTOTAL(103,$B$6:$B189)*1</f>
        <v>184</v>
      </c>
      <c r="B189" s="20" t="s">
        <v>114</v>
      </c>
      <c r="C189" s="21" t="s">
        <v>605</v>
      </c>
      <c r="D189" s="21" t="s">
        <v>116</v>
      </c>
      <c r="E189" s="21" t="s">
        <v>117</v>
      </c>
      <c r="F189" s="21" t="s">
        <v>118</v>
      </c>
      <c r="G189" s="21" t="s">
        <v>825</v>
      </c>
      <c r="H189" s="21" t="s">
        <v>883</v>
      </c>
      <c r="I189" s="21" t="s">
        <v>178</v>
      </c>
      <c r="J189" s="21" t="s">
        <v>884</v>
      </c>
      <c r="K189" s="22" t="s">
        <v>121</v>
      </c>
      <c r="L189" s="22" t="s">
        <v>69</v>
      </c>
      <c r="M189" s="22" t="s">
        <v>122</v>
      </c>
      <c r="N189" s="22">
        <v>3312</v>
      </c>
      <c r="O189" s="21" t="s">
        <v>123</v>
      </c>
      <c r="P189" s="21" t="s">
        <v>166</v>
      </c>
      <c r="Q189" s="21">
        <v>5</v>
      </c>
      <c r="R189" s="21" t="s">
        <v>27</v>
      </c>
      <c r="S189" s="21" t="s">
        <v>155</v>
      </c>
      <c r="T189" s="21" t="s">
        <v>36</v>
      </c>
      <c r="U189" s="21">
        <v>6</v>
      </c>
      <c r="V189" s="21">
        <v>6</v>
      </c>
      <c r="W189" s="21"/>
      <c r="X189" s="21" t="s">
        <v>885</v>
      </c>
      <c r="Y189" s="32" t="str">
        <f t="shared" si="5"/>
        <v>购买收割机拖板车1台，割草机2台，油菜种植一体机1台、插秧机1台</v>
      </c>
      <c r="Z189" s="25">
        <v>48</v>
      </c>
      <c r="AA189" s="25">
        <v>265</v>
      </c>
      <c r="AB189" s="32" t="s">
        <v>127</v>
      </c>
      <c r="AC189" s="21" t="s">
        <v>29</v>
      </c>
      <c r="AD189" s="21" t="str">
        <f>H189&amp;"民委员会"</f>
        <v>孕龙村民委员会</v>
      </c>
      <c r="AE189" s="21" t="str">
        <f>H189&amp;"民委员会"</f>
        <v>孕龙村民委员会</v>
      </c>
      <c r="AF189" s="31">
        <v>6</v>
      </c>
      <c r="AG189" s="33"/>
    </row>
    <row r="190" s="14" customFormat="1" ht="69.6" spans="1:33">
      <c r="A190" s="20">
        <f>SUBTOTAL(103,$B$6:$B190)*1</f>
        <v>185</v>
      </c>
      <c r="B190" s="20" t="s">
        <v>114</v>
      </c>
      <c r="C190" s="21" t="s">
        <v>605</v>
      </c>
      <c r="D190" s="21" t="s">
        <v>116</v>
      </c>
      <c r="E190" s="21" t="s">
        <v>117</v>
      </c>
      <c r="F190" s="21" t="s">
        <v>118</v>
      </c>
      <c r="G190" s="21" t="s">
        <v>825</v>
      </c>
      <c r="H190" s="21" t="s">
        <v>883</v>
      </c>
      <c r="I190" s="21" t="s">
        <v>178</v>
      </c>
      <c r="J190" s="21" t="s">
        <v>886</v>
      </c>
      <c r="K190" s="21" t="s">
        <v>121</v>
      </c>
      <c r="L190" s="21" t="s">
        <v>69</v>
      </c>
      <c r="M190" s="21" t="s">
        <v>122</v>
      </c>
      <c r="N190" s="21">
        <v>3312</v>
      </c>
      <c r="O190" s="21" t="s">
        <v>123</v>
      </c>
      <c r="P190" s="21" t="s">
        <v>201</v>
      </c>
      <c r="Q190" s="21">
        <v>2</v>
      </c>
      <c r="R190" s="21" t="s">
        <v>50</v>
      </c>
      <c r="S190" s="21" t="s">
        <v>159</v>
      </c>
      <c r="T190" s="21" t="s">
        <v>58</v>
      </c>
      <c r="U190" s="21">
        <v>12</v>
      </c>
      <c r="V190" s="21">
        <v>12</v>
      </c>
      <c r="W190" s="21"/>
      <c r="X190" s="21" t="s">
        <v>887</v>
      </c>
      <c r="Y190" s="32" t="str">
        <f t="shared" si="5"/>
        <v>30亩烟叶种植基地新建排灌站2座，泵房1座，排水管道1000米。</v>
      </c>
      <c r="Z190" s="25">
        <v>44</v>
      </c>
      <c r="AA190" s="25">
        <v>262</v>
      </c>
      <c r="AB190" s="32" t="s">
        <v>127</v>
      </c>
      <c r="AC190" s="21" t="s">
        <v>29</v>
      </c>
      <c r="AD190" s="21" t="str">
        <f>H190&amp;"民委员会"</f>
        <v>孕龙村民委员会</v>
      </c>
      <c r="AE190" s="21" t="str">
        <f>H190&amp;"民委员会"</f>
        <v>孕龙村民委员会</v>
      </c>
      <c r="AF190" s="31">
        <v>12</v>
      </c>
      <c r="AG190" s="33"/>
    </row>
    <row r="191" s="14" customFormat="1" ht="69.6" spans="1:33">
      <c r="A191" s="20">
        <f>SUBTOTAL(103,$B$6:$B191)*1</f>
        <v>186</v>
      </c>
      <c r="B191" s="20" t="s">
        <v>114</v>
      </c>
      <c r="C191" s="21" t="s">
        <v>853</v>
      </c>
      <c r="D191" s="21" t="s">
        <v>116</v>
      </c>
      <c r="E191" s="21" t="s">
        <v>117</v>
      </c>
      <c r="F191" s="21" t="s">
        <v>118</v>
      </c>
      <c r="G191" s="21" t="s">
        <v>825</v>
      </c>
      <c r="H191" s="21" t="s">
        <v>883</v>
      </c>
      <c r="I191" s="21" t="s">
        <v>178</v>
      </c>
      <c r="J191" s="21" t="s">
        <v>888</v>
      </c>
      <c r="K191" s="21" t="s">
        <v>136</v>
      </c>
      <c r="L191" s="21" t="s">
        <v>25</v>
      </c>
      <c r="M191" s="21" t="s">
        <v>122</v>
      </c>
      <c r="N191" s="21">
        <v>8880</v>
      </c>
      <c r="O191" s="21" t="s">
        <v>123</v>
      </c>
      <c r="P191" s="21" t="s">
        <v>137</v>
      </c>
      <c r="Q191" s="21">
        <v>5</v>
      </c>
      <c r="R191" s="21" t="s">
        <v>44</v>
      </c>
      <c r="S191" s="21" t="s">
        <v>187</v>
      </c>
      <c r="T191" s="21" t="s">
        <v>45</v>
      </c>
      <c r="U191" s="21">
        <v>12</v>
      </c>
      <c r="V191" s="21">
        <v>12</v>
      </c>
      <c r="W191" s="21"/>
      <c r="X191" s="21" t="s">
        <v>889</v>
      </c>
      <c r="Y191" s="32" t="str">
        <f t="shared" si="5"/>
        <v>对全村3户保障房、及2脱贫户的房屋进行屋顶维修防水补漏460㎡、保障房化粪池1座等。</v>
      </c>
      <c r="Z191" s="25">
        <v>5</v>
      </c>
      <c r="AA191" s="25">
        <v>16</v>
      </c>
      <c r="AB191" s="32" t="s">
        <v>127</v>
      </c>
      <c r="AC191" s="21" t="s">
        <v>46</v>
      </c>
      <c r="AD191" s="21" t="s">
        <v>890</v>
      </c>
      <c r="AE191" s="21" t="s">
        <v>890</v>
      </c>
      <c r="AF191" s="31">
        <v>12</v>
      </c>
      <c r="AG191" s="33"/>
    </row>
    <row r="192" s="14" customFormat="1" ht="69.6" spans="1:33">
      <c r="A192" s="20">
        <f>SUBTOTAL(103,$B$6:$B192)*1</f>
        <v>187</v>
      </c>
      <c r="B192" s="20" t="s">
        <v>114</v>
      </c>
      <c r="C192" s="21" t="s">
        <v>891</v>
      </c>
      <c r="D192" s="21" t="s">
        <v>141</v>
      </c>
      <c r="E192" s="21" t="s">
        <v>117</v>
      </c>
      <c r="F192" s="21" t="s">
        <v>118</v>
      </c>
      <c r="G192" s="21" t="s">
        <v>892</v>
      </c>
      <c r="H192" s="21" t="s">
        <v>893</v>
      </c>
      <c r="I192" s="21" t="s">
        <v>218</v>
      </c>
      <c r="J192" s="21" t="s">
        <v>894</v>
      </c>
      <c r="K192" s="21" t="s">
        <v>131</v>
      </c>
      <c r="L192" s="21" t="s">
        <v>62</v>
      </c>
      <c r="M192" s="21" t="s">
        <v>122</v>
      </c>
      <c r="N192" s="21">
        <v>359</v>
      </c>
      <c r="O192" s="21" t="s">
        <v>123</v>
      </c>
      <c r="P192" s="21" t="s">
        <v>171</v>
      </c>
      <c r="Q192" s="21">
        <v>2200</v>
      </c>
      <c r="R192" s="21" t="s">
        <v>50</v>
      </c>
      <c r="S192" s="21" t="s">
        <v>159</v>
      </c>
      <c r="T192" s="21" t="s">
        <v>54</v>
      </c>
      <c r="U192" s="21">
        <v>47</v>
      </c>
      <c r="V192" s="21">
        <v>47</v>
      </c>
      <c r="W192" s="21"/>
      <c r="X192" s="21" t="s">
        <v>895</v>
      </c>
      <c r="Y192" s="32" t="str">
        <f t="shared" si="5"/>
        <v>供水管网改造3000米，水厂道路硬化80米，余坪硬化100平方米，供水设施修缮等基础设施改造</v>
      </c>
      <c r="Z192" s="25">
        <v>240</v>
      </c>
      <c r="AA192" s="25">
        <v>1200</v>
      </c>
      <c r="AB192" s="32" t="s">
        <v>127</v>
      </c>
      <c r="AC192" s="21" t="s">
        <v>55</v>
      </c>
      <c r="AD192" s="21" t="s">
        <v>896</v>
      </c>
      <c r="AE192" s="21" t="s">
        <v>897</v>
      </c>
      <c r="AF192" s="31">
        <v>42.478031</v>
      </c>
      <c r="AG192" s="33"/>
    </row>
    <row r="193" s="14" customFormat="1" ht="330.6" spans="1:33">
      <c r="A193" s="20">
        <f>SUBTOTAL(103,$B$6:$B193)*1</f>
        <v>188</v>
      </c>
      <c r="B193" s="20" t="s">
        <v>114</v>
      </c>
      <c r="C193" s="21" t="s">
        <v>898</v>
      </c>
      <c r="D193" s="21" t="s">
        <v>116</v>
      </c>
      <c r="E193" s="21" t="s">
        <v>117</v>
      </c>
      <c r="F193" s="21" t="s">
        <v>118</v>
      </c>
      <c r="G193" s="21" t="s">
        <v>892</v>
      </c>
      <c r="H193" s="21" t="s">
        <v>899</v>
      </c>
      <c r="I193" s="21"/>
      <c r="J193" s="21" t="s">
        <v>900</v>
      </c>
      <c r="K193" s="21" t="s">
        <v>199</v>
      </c>
      <c r="L193" s="21" t="s">
        <v>67</v>
      </c>
      <c r="M193" s="21" t="s">
        <v>200</v>
      </c>
      <c r="N193" s="21">
        <v>307.875</v>
      </c>
      <c r="O193" s="21" t="s">
        <v>123</v>
      </c>
      <c r="P193" s="21" t="s">
        <v>194</v>
      </c>
      <c r="Q193" s="21">
        <v>456</v>
      </c>
      <c r="R193" s="21" t="s">
        <v>27</v>
      </c>
      <c r="S193" s="21" t="s">
        <v>146</v>
      </c>
      <c r="T193" s="21" t="s">
        <v>43</v>
      </c>
      <c r="U193" s="21">
        <v>20</v>
      </c>
      <c r="V193" s="21">
        <v>20</v>
      </c>
      <c r="W193" s="21"/>
      <c r="X193" s="21" t="s">
        <v>901</v>
      </c>
      <c r="Y193" s="32" t="str">
        <f t="shared" si="5"/>
        <v>高兰村耕地复垦95亩，老屋下村耕地复垦78亩，晓村村耕地复垦23亩，庙背村耕地复垦31亩，田尾村耕地复垦37.17，桂林村耕地复垦97亩，上保村耕地复垦33.04亩，倒圳村耕地复垦17.3亩，塘头下村44亩</v>
      </c>
      <c r="Z193" s="25">
        <v>125</v>
      </c>
      <c r="AA193" s="25">
        <v>625</v>
      </c>
      <c r="AB193" s="32" t="s">
        <v>127</v>
      </c>
      <c r="AC193" s="21" t="s">
        <v>29</v>
      </c>
      <c r="AD193" s="21" t="s">
        <v>896</v>
      </c>
      <c r="AE193" s="21" t="s">
        <v>896</v>
      </c>
      <c r="AF193" s="31">
        <v>20</v>
      </c>
      <c r="AG193" s="33"/>
    </row>
    <row r="194" s="14" customFormat="1" ht="104.4" spans="1:33">
      <c r="A194" s="20">
        <f>SUBTOTAL(103,$B$6:$B194)*1</f>
        <v>189</v>
      </c>
      <c r="B194" s="20" t="s">
        <v>114</v>
      </c>
      <c r="C194" s="21" t="s">
        <v>902</v>
      </c>
      <c r="D194" s="21" t="s">
        <v>116</v>
      </c>
      <c r="E194" s="21" t="s">
        <v>117</v>
      </c>
      <c r="F194" s="21" t="s">
        <v>118</v>
      </c>
      <c r="G194" s="21" t="s">
        <v>892</v>
      </c>
      <c r="H194" s="21" t="s">
        <v>903</v>
      </c>
      <c r="I194" s="21" t="s">
        <v>164</v>
      </c>
      <c r="J194" s="21" t="s">
        <v>904</v>
      </c>
      <c r="K194" s="21" t="s">
        <v>131</v>
      </c>
      <c r="L194" s="21" t="s">
        <v>63</v>
      </c>
      <c r="M194" s="21" t="s">
        <v>122</v>
      </c>
      <c r="N194" s="21">
        <v>8082</v>
      </c>
      <c r="O194" s="21" t="s">
        <v>123</v>
      </c>
      <c r="P194" s="21" t="s">
        <v>171</v>
      </c>
      <c r="Q194" s="21">
        <v>450</v>
      </c>
      <c r="R194" s="21" t="s">
        <v>50</v>
      </c>
      <c r="S194" s="21" t="s">
        <v>159</v>
      </c>
      <c r="T194" s="21" t="s">
        <v>52</v>
      </c>
      <c r="U194" s="21">
        <v>25</v>
      </c>
      <c r="V194" s="21">
        <v>25</v>
      </c>
      <c r="W194" s="21"/>
      <c r="X194" s="21" t="s">
        <v>905</v>
      </c>
      <c r="Y194" s="32" t="str">
        <f t="shared" si="5"/>
        <v>新建道路长450米，宽3.5米，18公分厚.</v>
      </c>
      <c r="Z194" s="25">
        <v>224</v>
      </c>
      <c r="AA194" s="25">
        <v>896</v>
      </c>
      <c r="AB194" s="32" t="s">
        <v>127</v>
      </c>
      <c r="AC194" s="21" t="s">
        <v>65</v>
      </c>
      <c r="AD194" s="21" t="str">
        <f>AE194</f>
        <v>桂林村民委员会</v>
      </c>
      <c r="AE194" s="21" t="s">
        <v>906</v>
      </c>
      <c r="AF194" s="31">
        <v>25</v>
      </c>
      <c r="AG194" s="33"/>
    </row>
    <row r="195" s="14" customFormat="1" ht="69.6" spans="1:33">
      <c r="A195" s="20">
        <f>SUBTOTAL(103,$B$6:$B195)*1</f>
        <v>190</v>
      </c>
      <c r="B195" s="20" t="s">
        <v>114</v>
      </c>
      <c r="C195" s="21" t="s">
        <v>907</v>
      </c>
      <c r="D195" s="21" t="s">
        <v>116</v>
      </c>
      <c r="E195" s="21" t="s">
        <v>117</v>
      </c>
      <c r="F195" s="21" t="s">
        <v>118</v>
      </c>
      <c r="G195" s="21" t="s">
        <v>892</v>
      </c>
      <c r="H195" s="21" t="s">
        <v>903</v>
      </c>
      <c r="I195" s="21" t="s">
        <v>164</v>
      </c>
      <c r="J195" s="21" t="s">
        <v>908</v>
      </c>
      <c r="K195" s="21" t="s">
        <v>131</v>
      </c>
      <c r="L195" s="21" t="s">
        <v>63</v>
      </c>
      <c r="M195" s="21" t="s">
        <v>122</v>
      </c>
      <c r="N195" s="21">
        <v>8082</v>
      </c>
      <c r="O195" s="21" t="s">
        <v>123</v>
      </c>
      <c r="P195" s="21" t="s">
        <v>292</v>
      </c>
      <c r="Q195" s="21">
        <v>900</v>
      </c>
      <c r="R195" s="21" t="s">
        <v>50</v>
      </c>
      <c r="S195" s="21" t="s">
        <v>169</v>
      </c>
      <c r="T195" s="21" t="s">
        <v>51</v>
      </c>
      <c r="U195" s="21">
        <v>46</v>
      </c>
      <c r="V195" s="21">
        <v>46</v>
      </c>
      <c r="W195" s="21"/>
      <c r="X195" s="21" t="s">
        <v>909</v>
      </c>
      <c r="Y195" s="32" t="str">
        <f t="shared" si="5"/>
        <v>新建河堤护栏20米，余坪硬化900平方米,余坪整治，道路修复360米等</v>
      </c>
      <c r="Z195" s="25">
        <v>235</v>
      </c>
      <c r="AA195" s="25">
        <v>940</v>
      </c>
      <c r="AB195" s="32" t="s">
        <v>127</v>
      </c>
      <c r="AC195" s="21" t="s">
        <v>29</v>
      </c>
      <c r="AD195" s="21" t="str">
        <f>AE195</f>
        <v>桂林村民委员会</v>
      </c>
      <c r="AE195" s="21" t="s">
        <v>906</v>
      </c>
      <c r="AF195" s="31">
        <v>46</v>
      </c>
      <c r="AG195" s="33"/>
    </row>
    <row r="196" s="14" customFormat="1" ht="69.6" spans="1:33">
      <c r="A196" s="20">
        <f>SUBTOTAL(103,$B$6:$B196)*1</f>
        <v>191</v>
      </c>
      <c r="B196" s="20" t="s">
        <v>114</v>
      </c>
      <c r="C196" s="21" t="s">
        <v>910</v>
      </c>
      <c r="D196" s="21" t="s">
        <v>116</v>
      </c>
      <c r="E196" s="21" t="s">
        <v>117</v>
      </c>
      <c r="F196" s="21" t="s">
        <v>118</v>
      </c>
      <c r="G196" s="21" t="s">
        <v>892</v>
      </c>
      <c r="H196" s="21" t="s">
        <v>903</v>
      </c>
      <c r="I196" s="21" t="s">
        <v>164</v>
      </c>
      <c r="J196" s="21" t="s">
        <v>911</v>
      </c>
      <c r="K196" s="21" t="s">
        <v>136</v>
      </c>
      <c r="L196" s="21" t="s">
        <v>25</v>
      </c>
      <c r="M196" s="21" t="s">
        <v>122</v>
      </c>
      <c r="N196" s="21">
        <v>8880</v>
      </c>
      <c r="O196" s="21" t="s">
        <v>123</v>
      </c>
      <c r="P196" s="21" t="s">
        <v>166</v>
      </c>
      <c r="Q196" s="21">
        <v>1</v>
      </c>
      <c r="R196" s="21" t="s">
        <v>27</v>
      </c>
      <c r="S196" s="21" t="s">
        <v>181</v>
      </c>
      <c r="T196" s="21" t="s">
        <v>34</v>
      </c>
      <c r="U196" s="21">
        <v>16</v>
      </c>
      <c r="V196" s="21">
        <v>16</v>
      </c>
      <c r="W196" s="21"/>
      <c r="X196" s="21" t="s">
        <v>912</v>
      </c>
      <c r="Y196" s="32" t="str">
        <f t="shared" si="5"/>
        <v>桂林扶贫车间安装专变1台及相关配套设施</v>
      </c>
      <c r="Z196" s="25">
        <v>95</v>
      </c>
      <c r="AA196" s="25">
        <v>386</v>
      </c>
      <c r="AB196" s="32" t="s">
        <v>127</v>
      </c>
      <c r="AC196" s="21" t="s">
        <v>29</v>
      </c>
      <c r="AD196" s="21" t="str">
        <f>AE196</f>
        <v>桂林村民委员会</v>
      </c>
      <c r="AE196" s="21" t="s">
        <v>906</v>
      </c>
      <c r="AF196" s="31">
        <v>15.720046</v>
      </c>
      <c r="AG196" s="33"/>
    </row>
    <row r="197" s="14" customFormat="1" ht="69.6" spans="1:33">
      <c r="A197" s="20">
        <f>SUBTOTAL(103,$B$6:$B197)*1</f>
        <v>192</v>
      </c>
      <c r="B197" s="20" t="s">
        <v>114</v>
      </c>
      <c r="C197" s="21" t="s">
        <v>913</v>
      </c>
      <c r="D197" s="21" t="s">
        <v>116</v>
      </c>
      <c r="E197" s="21" t="s">
        <v>117</v>
      </c>
      <c r="F197" s="21" t="s">
        <v>118</v>
      </c>
      <c r="G197" s="21" t="s">
        <v>892</v>
      </c>
      <c r="H197" s="21" t="s">
        <v>903</v>
      </c>
      <c r="I197" s="21" t="s">
        <v>164</v>
      </c>
      <c r="J197" s="21" t="s">
        <v>914</v>
      </c>
      <c r="K197" s="22" t="s">
        <v>131</v>
      </c>
      <c r="L197" s="22" t="s">
        <v>63</v>
      </c>
      <c r="M197" s="22" t="s">
        <v>122</v>
      </c>
      <c r="N197" s="22">
        <v>8082</v>
      </c>
      <c r="O197" s="21" t="s">
        <v>123</v>
      </c>
      <c r="P197" s="21" t="s">
        <v>262</v>
      </c>
      <c r="Q197" s="21">
        <v>1000</v>
      </c>
      <c r="R197" s="21" t="s">
        <v>59</v>
      </c>
      <c r="S197" s="21" t="s">
        <v>143</v>
      </c>
      <c r="T197" s="21" t="s">
        <v>57</v>
      </c>
      <c r="U197" s="21">
        <v>13</v>
      </c>
      <c r="V197" s="21">
        <v>13</v>
      </c>
      <c r="W197" s="21"/>
      <c r="X197" s="21" t="s">
        <v>915</v>
      </c>
      <c r="Y197" s="32" t="str">
        <f t="shared" si="5"/>
        <v>道路硬化900㎡</v>
      </c>
      <c r="Z197" s="25" t="s">
        <v>916</v>
      </c>
      <c r="AA197" s="25">
        <v>52</v>
      </c>
      <c r="AB197" s="32" t="s">
        <v>127</v>
      </c>
      <c r="AC197" s="21" t="s">
        <v>26</v>
      </c>
      <c r="AD197" s="21" t="str">
        <f>AE197</f>
        <v>桂林村民委员会</v>
      </c>
      <c r="AE197" s="21" t="s">
        <v>906</v>
      </c>
      <c r="AF197" s="31">
        <v>12.204991</v>
      </c>
      <c r="AG197" s="33"/>
    </row>
    <row r="198" s="14" customFormat="1" ht="69.6" spans="1:33">
      <c r="A198" s="20">
        <f>SUBTOTAL(103,$B$6:$B198)*1</f>
        <v>193</v>
      </c>
      <c r="B198" s="20" t="s">
        <v>114</v>
      </c>
      <c r="C198" s="21" t="s">
        <v>917</v>
      </c>
      <c r="D198" s="21" t="s">
        <v>116</v>
      </c>
      <c r="E198" s="21" t="s">
        <v>117</v>
      </c>
      <c r="F198" s="21" t="s">
        <v>118</v>
      </c>
      <c r="G198" s="21" t="s">
        <v>892</v>
      </c>
      <c r="H198" s="21" t="s">
        <v>918</v>
      </c>
      <c r="I198" s="21" t="s">
        <v>164</v>
      </c>
      <c r="J198" s="21" t="s">
        <v>919</v>
      </c>
      <c r="K198" s="21" t="s">
        <v>136</v>
      </c>
      <c r="L198" s="21" t="s">
        <v>25</v>
      </c>
      <c r="M198" s="21" t="s">
        <v>122</v>
      </c>
      <c r="N198" s="21">
        <v>8880</v>
      </c>
      <c r="O198" s="21" t="s">
        <v>123</v>
      </c>
      <c r="P198" s="21" t="s">
        <v>194</v>
      </c>
      <c r="Q198" s="21">
        <v>300</v>
      </c>
      <c r="R198" s="21" t="s">
        <v>27</v>
      </c>
      <c r="S198" s="21" t="s">
        <v>146</v>
      </c>
      <c r="T198" s="21" t="s">
        <v>43</v>
      </c>
      <c r="U198" s="21">
        <v>45</v>
      </c>
      <c r="V198" s="21">
        <v>45</v>
      </c>
      <c r="W198" s="21"/>
      <c r="X198" s="21" t="s">
        <v>920</v>
      </c>
      <c r="Y198" s="32" t="str">
        <f t="shared" si="5"/>
        <v>新建白金柚基地300亩，排灌站1座，蓄水池1座，PE管1500米、生产路等配套设施</v>
      </c>
      <c r="Z198" s="25">
        <v>232</v>
      </c>
      <c r="AA198" s="25">
        <v>1193</v>
      </c>
      <c r="AB198" s="32" t="s">
        <v>127</v>
      </c>
      <c r="AC198" s="21" t="s">
        <v>29</v>
      </c>
      <c r="AD198" s="21" t="s">
        <v>921</v>
      </c>
      <c r="AE198" s="21" t="s">
        <v>921</v>
      </c>
      <c r="AF198" s="31">
        <v>44.450767</v>
      </c>
      <c r="AG198" s="33"/>
    </row>
    <row r="199" s="14" customFormat="1" ht="69.6" spans="1:33">
      <c r="A199" s="20">
        <f>SUBTOTAL(103,$B$6:$B199)*1</f>
        <v>194</v>
      </c>
      <c r="B199" s="20" t="s">
        <v>114</v>
      </c>
      <c r="C199" s="21" t="s">
        <v>922</v>
      </c>
      <c r="D199" s="21" t="s">
        <v>116</v>
      </c>
      <c r="E199" s="21" t="s">
        <v>117</v>
      </c>
      <c r="F199" s="21" t="s">
        <v>118</v>
      </c>
      <c r="G199" s="21" t="s">
        <v>892</v>
      </c>
      <c r="H199" s="21" t="s">
        <v>918</v>
      </c>
      <c r="I199" s="21" t="s">
        <v>164</v>
      </c>
      <c r="J199" s="21" t="s">
        <v>923</v>
      </c>
      <c r="K199" s="21" t="s">
        <v>136</v>
      </c>
      <c r="L199" s="21" t="s">
        <v>25</v>
      </c>
      <c r="M199" s="21" t="s">
        <v>122</v>
      </c>
      <c r="N199" s="21">
        <v>8880</v>
      </c>
      <c r="O199" s="21" t="s">
        <v>123</v>
      </c>
      <c r="P199" s="21" t="s">
        <v>166</v>
      </c>
      <c r="Q199" s="21">
        <v>6</v>
      </c>
      <c r="R199" s="21" t="s">
        <v>27</v>
      </c>
      <c r="S199" s="21" t="s">
        <v>155</v>
      </c>
      <c r="T199" s="21" t="s">
        <v>36</v>
      </c>
      <c r="U199" s="21">
        <v>26</v>
      </c>
      <c r="V199" s="21">
        <v>26</v>
      </c>
      <c r="W199" s="21"/>
      <c r="X199" s="21" t="s">
        <v>924</v>
      </c>
      <c r="Y199" s="32" t="str">
        <f t="shared" si="5"/>
        <v>谷物烘干机1台，高速插秧机2台，手扶插秧机2台，播种机2台</v>
      </c>
      <c r="Z199" s="25">
        <v>232</v>
      </c>
      <c r="AA199" s="25">
        <v>1193</v>
      </c>
      <c r="AB199" s="32" t="s">
        <v>127</v>
      </c>
      <c r="AC199" s="21" t="s">
        <v>29</v>
      </c>
      <c r="AD199" s="21" t="s">
        <v>921</v>
      </c>
      <c r="AE199" s="21" t="s">
        <v>921</v>
      </c>
      <c r="AF199" s="31">
        <v>25.72</v>
      </c>
      <c r="AG199" s="33"/>
    </row>
    <row r="200" s="14" customFormat="1" ht="69.6" spans="1:33">
      <c r="A200" s="20">
        <f>SUBTOTAL(103,$B$6:$B200)*1</f>
        <v>195</v>
      </c>
      <c r="B200" s="20" t="s">
        <v>114</v>
      </c>
      <c r="C200" s="21" t="s">
        <v>925</v>
      </c>
      <c r="D200" s="21" t="s">
        <v>141</v>
      </c>
      <c r="E200" s="21" t="s">
        <v>117</v>
      </c>
      <c r="F200" s="21" t="s">
        <v>118</v>
      </c>
      <c r="G200" s="21" t="s">
        <v>892</v>
      </c>
      <c r="H200" s="21" t="s">
        <v>918</v>
      </c>
      <c r="I200" s="21" t="s">
        <v>164</v>
      </c>
      <c r="J200" s="21" t="s">
        <v>926</v>
      </c>
      <c r="K200" s="21" t="s">
        <v>136</v>
      </c>
      <c r="L200" s="21" t="s">
        <v>25</v>
      </c>
      <c r="M200" s="21" t="s">
        <v>122</v>
      </c>
      <c r="N200" s="21">
        <v>8880</v>
      </c>
      <c r="O200" s="21" t="s">
        <v>123</v>
      </c>
      <c r="P200" s="21" t="s">
        <v>171</v>
      </c>
      <c r="Q200" s="21">
        <v>1200</v>
      </c>
      <c r="R200" s="21" t="s">
        <v>50</v>
      </c>
      <c r="S200" s="21" t="s">
        <v>159</v>
      </c>
      <c r="T200" s="21" t="s">
        <v>54</v>
      </c>
      <c r="U200" s="21">
        <v>47</v>
      </c>
      <c r="V200" s="21">
        <v>47</v>
      </c>
      <c r="W200" s="21"/>
      <c r="X200" s="21" t="s">
        <v>927</v>
      </c>
      <c r="Y200" s="32" t="str">
        <f t="shared" si="5"/>
        <v>水厂供水管网改造，加压泵一台，加压供水管网改造1200米。</v>
      </c>
      <c r="Z200" s="25">
        <v>200</v>
      </c>
      <c r="AA200" s="25">
        <v>1000</v>
      </c>
      <c r="AB200" s="32" t="s">
        <v>127</v>
      </c>
      <c r="AC200" s="21" t="s">
        <v>55</v>
      </c>
      <c r="AD200" s="21" t="s">
        <v>896</v>
      </c>
      <c r="AE200" s="21" t="s">
        <v>921</v>
      </c>
      <c r="AF200" s="31">
        <v>11.043006</v>
      </c>
      <c r="AG200" s="33"/>
    </row>
    <row r="201" s="14" customFormat="1" ht="87" spans="1:33">
      <c r="A201" s="20">
        <f>SUBTOTAL(103,$B$6:$B201)*1</f>
        <v>196</v>
      </c>
      <c r="B201" s="20" t="s">
        <v>114</v>
      </c>
      <c r="C201" s="21" t="s">
        <v>928</v>
      </c>
      <c r="D201" s="21" t="s">
        <v>116</v>
      </c>
      <c r="E201" s="21" t="s">
        <v>117</v>
      </c>
      <c r="F201" s="21" t="s">
        <v>118</v>
      </c>
      <c r="G201" s="21" t="s">
        <v>892</v>
      </c>
      <c r="H201" s="21" t="s">
        <v>929</v>
      </c>
      <c r="I201" s="21" t="s">
        <v>246</v>
      </c>
      <c r="J201" s="21" t="s">
        <v>930</v>
      </c>
      <c r="K201" s="21" t="s">
        <v>136</v>
      </c>
      <c r="L201" s="21" t="s">
        <v>25</v>
      </c>
      <c r="M201" s="21" t="s">
        <v>122</v>
      </c>
      <c r="N201" s="21">
        <v>8880</v>
      </c>
      <c r="O201" s="21" t="s">
        <v>123</v>
      </c>
      <c r="P201" s="21" t="s">
        <v>166</v>
      </c>
      <c r="Q201" s="21">
        <v>4</v>
      </c>
      <c r="R201" s="21" t="s">
        <v>27</v>
      </c>
      <c r="S201" s="21" t="s">
        <v>155</v>
      </c>
      <c r="T201" s="21" t="s">
        <v>36</v>
      </c>
      <c r="U201" s="21">
        <v>37</v>
      </c>
      <c r="V201" s="21">
        <v>37</v>
      </c>
      <c r="W201" s="21"/>
      <c r="X201" s="21" t="s">
        <v>931</v>
      </c>
      <c r="Y201" s="32" t="str">
        <f t="shared" si="5"/>
        <v>购买翻耕机4台及配套设施设备</v>
      </c>
      <c r="Z201" s="25">
        <v>165</v>
      </c>
      <c r="AA201" s="25">
        <v>660</v>
      </c>
      <c r="AB201" s="32" t="s">
        <v>127</v>
      </c>
      <c r="AC201" s="21" t="s">
        <v>29</v>
      </c>
      <c r="AD201" s="21" t="str">
        <f>AE201</f>
        <v>桂林村民委员会</v>
      </c>
      <c r="AE201" s="21" t="s">
        <v>906</v>
      </c>
      <c r="AF201" s="31">
        <v>36.96</v>
      </c>
      <c r="AG201" s="33"/>
    </row>
    <row r="202" s="14" customFormat="1" ht="139.2" spans="1:33">
      <c r="A202" s="20">
        <f>SUBTOTAL(103,$B$6:$B202)*1</f>
        <v>197</v>
      </c>
      <c r="B202" s="20" t="s">
        <v>114</v>
      </c>
      <c r="C202" s="21" t="s">
        <v>932</v>
      </c>
      <c r="D202" s="21" t="s">
        <v>116</v>
      </c>
      <c r="E202" s="21" t="s">
        <v>117</v>
      </c>
      <c r="F202" s="21" t="s">
        <v>118</v>
      </c>
      <c r="G202" s="21" t="s">
        <v>892</v>
      </c>
      <c r="H202" s="21" t="s">
        <v>933</v>
      </c>
      <c r="I202" s="21"/>
      <c r="J202" s="21" t="s">
        <v>934</v>
      </c>
      <c r="K202" s="21" t="s">
        <v>136</v>
      </c>
      <c r="L202" s="21" t="s">
        <v>25</v>
      </c>
      <c r="M202" s="21" t="s">
        <v>122</v>
      </c>
      <c r="N202" s="21">
        <v>8880</v>
      </c>
      <c r="O202" s="21">
        <v>0</v>
      </c>
      <c r="P202" s="21" t="s">
        <v>166</v>
      </c>
      <c r="Q202" s="21">
        <v>34</v>
      </c>
      <c r="R202" s="21" t="s">
        <v>27</v>
      </c>
      <c r="S202" s="21" t="s">
        <v>181</v>
      </c>
      <c r="T202" s="21" t="s">
        <v>34</v>
      </c>
      <c r="U202" s="21">
        <v>147</v>
      </c>
      <c r="V202" s="21">
        <v>147</v>
      </c>
      <c r="W202" s="21"/>
      <c r="X202" s="21" t="s">
        <v>935</v>
      </c>
      <c r="Y202" s="32" t="str">
        <f t="shared" si="5"/>
        <v>蒸箱2台、蒸汽发生器2台、烘干房2台等红薯生产设施设备（塘头下村、田尾村、倒圳村各30万元，桂林村57万元）</v>
      </c>
      <c r="Z202" s="25">
        <v>435</v>
      </c>
      <c r="AA202" s="25">
        <v>1740</v>
      </c>
      <c r="AB202" s="32" t="s">
        <v>127</v>
      </c>
      <c r="AC202" s="21" t="s">
        <v>29</v>
      </c>
      <c r="AD202" s="21" t="s">
        <v>896</v>
      </c>
      <c r="AE202" s="21" t="s">
        <v>906</v>
      </c>
      <c r="AF202" s="31">
        <v>146.5</v>
      </c>
      <c r="AG202" s="33"/>
    </row>
    <row r="203" s="14" customFormat="1" ht="104.4" spans="1:16377">
      <c r="A203" s="36">
        <f>SUBTOTAL(103,$B$6:$B203)*1</f>
        <v>198</v>
      </c>
      <c r="B203" s="36" t="s">
        <v>114</v>
      </c>
      <c r="C203" s="37" t="s">
        <v>936</v>
      </c>
      <c r="D203" s="37" t="s">
        <v>116</v>
      </c>
      <c r="E203" s="37" t="s">
        <v>117</v>
      </c>
      <c r="F203" s="37" t="s">
        <v>118</v>
      </c>
      <c r="G203" s="37" t="s">
        <v>892</v>
      </c>
      <c r="H203" s="37" t="s">
        <v>937</v>
      </c>
      <c r="I203" s="37" t="s">
        <v>218</v>
      </c>
      <c r="J203" s="37" t="s">
        <v>938</v>
      </c>
      <c r="K203" s="37" t="s">
        <v>136</v>
      </c>
      <c r="L203" s="37" t="s">
        <v>25</v>
      </c>
      <c r="M203" s="37" t="s">
        <v>122</v>
      </c>
      <c r="N203" s="37">
        <v>8880</v>
      </c>
      <c r="O203" s="37" t="s">
        <v>123</v>
      </c>
      <c r="P203" s="37" t="s">
        <v>194</v>
      </c>
      <c r="Q203" s="37">
        <v>3</v>
      </c>
      <c r="R203" s="37" t="s">
        <v>27</v>
      </c>
      <c r="S203" s="37" t="s">
        <v>146</v>
      </c>
      <c r="T203" s="37" t="s">
        <v>43</v>
      </c>
      <c r="U203" s="37">
        <v>31</v>
      </c>
      <c r="V203" s="37">
        <v>31</v>
      </c>
      <c r="W203" s="37"/>
      <c r="X203" s="21" t="s">
        <v>939</v>
      </c>
      <c r="Y203" s="32" t="str">
        <f t="shared" si="5"/>
        <v>新建果蔬培育大棚3亩（含恒温、物联网、水、电、路等配套设施）</v>
      </c>
      <c r="Z203" s="25">
        <v>168</v>
      </c>
      <c r="AA203" s="25">
        <v>675</v>
      </c>
      <c r="AB203" s="32" t="s">
        <v>127</v>
      </c>
      <c r="AC203" s="21" t="s">
        <v>29</v>
      </c>
      <c r="AD203" s="21" t="s">
        <v>940</v>
      </c>
      <c r="AE203" s="21" t="s">
        <v>940</v>
      </c>
      <c r="AF203" s="38">
        <v>31</v>
      </c>
      <c r="AG203" s="39"/>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c r="IT203" s="40"/>
      <c r="IU203" s="40"/>
      <c r="IV203" s="40"/>
      <c r="IW203" s="40"/>
      <c r="IX203" s="40"/>
      <c r="IY203" s="40"/>
      <c r="IZ203" s="40"/>
      <c r="JA203" s="40"/>
      <c r="JB203" s="40"/>
      <c r="JC203" s="40"/>
      <c r="JD203" s="40"/>
      <c r="JE203" s="40"/>
      <c r="JF203" s="40"/>
      <c r="JG203" s="40"/>
      <c r="JH203" s="40"/>
      <c r="JI203" s="40"/>
      <c r="JJ203" s="40"/>
      <c r="JK203" s="40"/>
      <c r="JL203" s="40"/>
      <c r="JM203" s="40"/>
      <c r="JN203" s="40"/>
      <c r="JO203" s="40"/>
      <c r="JP203" s="40"/>
      <c r="JQ203" s="40"/>
      <c r="JR203" s="40"/>
      <c r="JS203" s="40"/>
      <c r="JT203" s="40"/>
      <c r="JU203" s="40"/>
      <c r="JV203" s="40"/>
      <c r="JW203" s="40"/>
      <c r="JX203" s="40"/>
      <c r="JY203" s="40"/>
      <c r="JZ203" s="40"/>
      <c r="KA203" s="40"/>
      <c r="KB203" s="40"/>
      <c r="KC203" s="40"/>
      <c r="KD203" s="40"/>
      <c r="KE203" s="40"/>
      <c r="KF203" s="40"/>
      <c r="KG203" s="40"/>
      <c r="KH203" s="40"/>
      <c r="KI203" s="40"/>
      <c r="KJ203" s="40"/>
      <c r="KK203" s="40"/>
      <c r="KL203" s="40"/>
      <c r="KM203" s="40"/>
      <c r="KN203" s="40"/>
      <c r="KO203" s="40"/>
      <c r="KP203" s="40"/>
      <c r="KQ203" s="40"/>
      <c r="KR203" s="40"/>
      <c r="KS203" s="40"/>
      <c r="KT203" s="40"/>
      <c r="KU203" s="40"/>
      <c r="KV203" s="40"/>
      <c r="KW203" s="40"/>
      <c r="KX203" s="40"/>
      <c r="KY203" s="40"/>
      <c r="KZ203" s="40"/>
      <c r="LA203" s="40"/>
      <c r="LB203" s="40"/>
      <c r="LC203" s="40"/>
      <c r="LD203" s="40"/>
      <c r="LE203" s="40"/>
      <c r="LF203" s="40"/>
      <c r="LG203" s="40"/>
      <c r="LH203" s="40"/>
      <c r="LI203" s="40"/>
      <c r="LJ203" s="40"/>
      <c r="LK203" s="40"/>
      <c r="LL203" s="40"/>
      <c r="LM203" s="40"/>
      <c r="LN203" s="40"/>
      <c r="LO203" s="40"/>
      <c r="LP203" s="40"/>
      <c r="LQ203" s="40"/>
      <c r="LR203" s="40"/>
      <c r="LS203" s="40"/>
      <c r="LT203" s="40"/>
      <c r="LU203" s="40"/>
      <c r="LV203" s="40"/>
      <c r="LW203" s="40"/>
      <c r="LX203" s="40"/>
      <c r="LY203" s="40"/>
      <c r="LZ203" s="40"/>
      <c r="MA203" s="40"/>
      <c r="MB203" s="40"/>
      <c r="MC203" s="40"/>
      <c r="MD203" s="40"/>
      <c r="ME203" s="40"/>
      <c r="MF203" s="40"/>
      <c r="MG203" s="40"/>
      <c r="MH203" s="40"/>
      <c r="MI203" s="40"/>
      <c r="MJ203" s="40"/>
      <c r="MK203" s="40"/>
      <c r="ML203" s="40"/>
      <c r="MM203" s="40"/>
      <c r="MN203" s="40"/>
      <c r="MO203" s="40"/>
      <c r="MP203" s="40"/>
      <c r="MQ203" s="40"/>
      <c r="MR203" s="40"/>
      <c r="MS203" s="40"/>
      <c r="MT203" s="40"/>
      <c r="MU203" s="40"/>
      <c r="MV203" s="40"/>
      <c r="MW203" s="40"/>
      <c r="MX203" s="40"/>
      <c r="MY203" s="40"/>
      <c r="MZ203" s="40"/>
      <c r="NA203" s="40"/>
      <c r="NB203" s="40"/>
      <c r="NC203" s="40"/>
      <c r="ND203" s="40"/>
      <c r="NE203" s="40"/>
      <c r="NF203" s="40"/>
      <c r="NG203" s="40"/>
      <c r="NH203" s="40"/>
      <c r="NI203" s="40"/>
      <c r="NJ203" s="40"/>
      <c r="NK203" s="40"/>
      <c r="NL203" s="40"/>
      <c r="NM203" s="40"/>
      <c r="NN203" s="40"/>
      <c r="NO203" s="40"/>
      <c r="NP203" s="40"/>
      <c r="NQ203" s="40"/>
      <c r="NR203" s="40"/>
      <c r="NS203" s="40"/>
      <c r="NT203" s="40"/>
      <c r="NU203" s="40"/>
      <c r="NV203" s="40"/>
      <c r="NW203" s="40"/>
      <c r="NX203" s="40"/>
      <c r="NY203" s="40"/>
      <c r="NZ203" s="40"/>
      <c r="OA203" s="40"/>
      <c r="OB203" s="40"/>
      <c r="OC203" s="40"/>
      <c r="OD203" s="40"/>
      <c r="OE203" s="40"/>
      <c r="OF203" s="40"/>
      <c r="OG203" s="40"/>
      <c r="OH203" s="40"/>
      <c r="OI203" s="40"/>
      <c r="OJ203" s="40"/>
      <c r="OK203" s="40"/>
      <c r="OL203" s="40"/>
      <c r="OM203" s="40"/>
      <c r="ON203" s="40"/>
      <c r="OO203" s="40"/>
      <c r="OP203" s="40"/>
      <c r="OQ203" s="40"/>
      <c r="OR203" s="40"/>
      <c r="OS203" s="40"/>
      <c r="OT203" s="40"/>
      <c r="OU203" s="40"/>
      <c r="OV203" s="40"/>
      <c r="OW203" s="40"/>
      <c r="OX203" s="40"/>
      <c r="OY203" s="40"/>
      <c r="OZ203" s="40"/>
      <c r="PA203" s="40"/>
      <c r="PB203" s="40"/>
      <c r="PC203" s="40"/>
      <c r="PD203" s="40"/>
      <c r="PE203" s="40"/>
      <c r="PF203" s="40"/>
      <c r="PG203" s="40"/>
      <c r="PH203" s="40"/>
      <c r="PI203" s="40"/>
      <c r="PJ203" s="40"/>
      <c r="PK203" s="40"/>
      <c r="PL203" s="40"/>
      <c r="PM203" s="40"/>
      <c r="PN203" s="40"/>
      <c r="PO203" s="40"/>
      <c r="PP203" s="40"/>
      <c r="PQ203" s="40"/>
      <c r="PR203" s="40"/>
      <c r="PS203" s="40"/>
      <c r="PT203" s="40"/>
      <c r="PU203" s="40"/>
      <c r="PV203" s="40"/>
      <c r="PW203" s="40"/>
      <c r="PX203" s="40"/>
      <c r="PY203" s="40"/>
      <c r="PZ203" s="40"/>
      <c r="QA203" s="40"/>
      <c r="QB203" s="40"/>
      <c r="QC203" s="40"/>
      <c r="QD203" s="40"/>
      <c r="QE203" s="40"/>
      <c r="QF203" s="40"/>
      <c r="QG203" s="40"/>
      <c r="QH203" s="40"/>
      <c r="QI203" s="40"/>
      <c r="QJ203" s="40"/>
      <c r="QK203" s="40"/>
      <c r="QL203" s="40"/>
      <c r="QM203" s="40"/>
      <c r="QN203" s="40"/>
      <c r="QO203" s="40"/>
      <c r="QP203" s="40"/>
      <c r="QQ203" s="40"/>
      <c r="QR203" s="40"/>
      <c r="QS203" s="40"/>
      <c r="QT203" s="40"/>
      <c r="QU203" s="40"/>
      <c r="QV203" s="40"/>
      <c r="QW203" s="40"/>
      <c r="QX203" s="40"/>
      <c r="QY203" s="40"/>
      <c r="QZ203" s="40"/>
      <c r="RA203" s="40"/>
      <c r="RB203" s="40"/>
      <c r="RC203" s="40"/>
      <c r="RD203" s="40"/>
      <c r="RE203" s="40"/>
      <c r="RF203" s="40"/>
      <c r="RG203" s="40"/>
      <c r="RH203" s="40"/>
      <c r="RI203" s="40"/>
      <c r="RJ203" s="40"/>
      <c r="RK203" s="40"/>
      <c r="RL203" s="40"/>
      <c r="RM203" s="40"/>
      <c r="RN203" s="40"/>
      <c r="RO203" s="40"/>
      <c r="RP203" s="40"/>
      <c r="RQ203" s="40"/>
      <c r="RR203" s="40"/>
      <c r="RS203" s="40"/>
      <c r="RT203" s="40"/>
      <c r="RU203" s="40"/>
      <c r="RV203" s="40"/>
      <c r="RW203" s="40"/>
      <c r="RX203" s="40"/>
      <c r="RY203" s="40"/>
      <c r="RZ203" s="40"/>
      <c r="SA203" s="40"/>
      <c r="SB203" s="40"/>
      <c r="SC203" s="40"/>
      <c r="SD203" s="40"/>
      <c r="SE203" s="40"/>
      <c r="SF203" s="40"/>
      <c r="SG203" s="40"/>
      <c r="SH203" s="40"/>
      <c r="SI203" s="40"/>
      <c r="SJ203" s="40"/>
      <c r="SK203" s="40"/>
      <c r="SL203" s="40"/>
      <c r="SM203" s="40"/>
      <c r="SN203" s="40"/>
      <c r="SO203" s="40"/>
      <c r="SP203" s="40"/>
      <c r="SQ203" s="40"/>
      <c r="SR203" s="40"/>
      <c r="SS203" s="40"/>
      <c r="ST203" s="40"/>
      <c r="SU203" s="40"/>
      <c r="SV203" s="40"/>
      <c r="SW203" s="40"/>
      <c r="SX203" s="40"/>
      <c r="SY203" s="40"/>
      <c r="SZ203" s="40"/>
      <c r="TA203" s="40"/>
      <c r="TB203" s="40"/>
      <c r="TC203" s="40"/>
      <c r="TD203" s="40"/>
      <c r="TE203" s="40"/>
      <c r="TF203" s="40"/>
      <c r="TG203" s="40"/>
      <c r="TH203" s="40"/>
      <c r="TI203" s="40"/>
      <c r="TJ203" s="40"/>
      <c r="TK203" s="40"/>
      <c r="TL203" s="40"/>
      <c r="TM203" s="40"/>
      <c r="TN203" s="40"/>
      <c r="TO203" s="40"/>
      <c r="TP203" s="40"/>
      <c r="TQ203" s="40"/>
      <c r="TR203" s="40"/>
      <c r="TS203" s="40"/>
      <c r="TT203" s="40"/>
      <c r="TU203" s="40"/>
      <c r="TV203" s="40"/>
      <c r="TW203" s="40"/>
      <c r="TX203" s="40"/>
      <c r="TY203" s="40"/>
      <c r="TZ203" s="40"/>
      <c r="UA203" s="40"/>
      <c r="UB203" s="40"/>
      <c r="UC203" s="40"/>
      <c r="UD203" s="40"/>
      <c r="UE203" s="40"/>
      <c r="UF203" s="40"/>
      <c r="UG203" s="40"/>
      <c r="UH203" s="40"/>
      <c r="UI203" s="40"/>
      <c r="UJ203" s="40"/>
      <c r="UK203" s="40"/>
      <c r="UL203" s="40"/>
      <c r="UM203" s="40"/>
      <c r="UN203" s="40"/>
      <c r="UO203" s="40"/>
      <c r="UP203" s="40"/>
      <c r="UQ203" s="40"/>
      <c r="UR203" s="40"/>
      <c r="US203" s="40"/>
      <c r="UT203" s="40"/>
      <c r="UU203" s="40"/>
      <c r="UV203" s="40"/>
      <c r="UW203" s="40"/>
      <c r="UX203" s="40"/>
      <c r="UY203" s="40"/>
      <c r="UZ203" s="40"/>
      <c r="VA203" s="40"/>
      <c r="VB203" s="40"/>
      <c r="VC203" s="40"/>
      <c r="VD203" s="40"/>
      <c r="VE203" s="40"/>
      <c r="VF203" s="40"/>
      <c r="VG203" s="40"/>
      <c r="VH203" s="40"/>
      <c r="VI203" s="40"/>
      <c r="VJ203" s="40"/>
      <c r="VK203" s="40"/>
      <c r="VL203" s="40"/>
      <c r="VM203" s="40"/>
      <c r="VN203" s="40"/>
      <c r="VO203" s="40"/>
      <c r="VP203" s="40"/>
      <c r="VQ203" s="40"/>
      <c r="VR203" s="40"/>
      <c r="VS203" s="40"/>
      <c r="VT203" s="40"/>
      <c r="VU203" s="40"/>
      <c r="VV203" s="40"/>
      <c r="VW203" s="40"/>
      <c r="VX203" s="40"/>
      <c r="VY203" s="40"/>
      <c r="VZ203" s="40"/>
      <c r="WA203" s="40"/>
      <c r="WB203" s="40"/>
      <c r="WC203" s="40"/>
      <c r="WD203" s="40"/>
      <c r="WE203" s="40"/>
      <c r="WF203" s="40"/>
      <c r="WG203" s="40"/>
      <c r="WH203" s="40"/>
      <c r="WI203" s="40"/>
      <c r="WJ203" s="40"/>
      <c r="WK203" s="40"/>
      <c r="WL203" s="40"/>
      <c r="WM203" s="40"/>
      <c r="WN203" s="40"/>
      <c r="WO203" s="40"/>
      <c r="WP203" s="40"/>
      <c r="WQ203" s="40"/>
      <c r="WR203" s="40"/>
      <c r="WS203" s="40"/>
      <c r="WT203" s="40"/>
      <c r="WU203" s="40"/>
      <c r="WV203" s="40"/>
      <c r="WW203" s="40"/>
      <c r="WX203" s="40"/>
      <c r="WY203" s="40"/>
      <c r="WZ203" s="40"/>
      <c r="XA203" s="40"/>
      <c r="XB203" s="40"/>
      <c r="XC203" s="40"/>
      <c r="XD203" s="40"/>
      <c r="XE203" s="40"/>
      <c r="XF203" s="40"/>
      <c r="XG203" s="40"/>
      <c r="XH203" s="40"/>
      <c r="XI203" s="40"/>
      <c r="XJ203" s="40"/>
      <c r="XK203" s="40"/>
      <c r="XL203" s="40"/>
      <c r="XM203" s="40"/>
      <c r="XN203" s="40"/>
      <c r="XO203" s="40"/>
      <c r="XP203" s="40"/>
      <c r="XQ203" s="40"/>
      <c r="XR203" s="40"/>
      <c r="XS203" s="40"/>
      <c r="XT203" s="40"/>
      <c r="XU203" s="40"/>
      <c r="XV203" s="40"/>
      <c r="XW203" s="40"/>
      <c r="XX203" s="40"/>
      <c r="XY203" s="40"/>
      <c r="XZ203" s="40"/>
      <c r="YA203" s="40"/>
      <c r="YB203" s="40"/>
      <c r="YC203" s="40"/>
      <c r="YD203" s="40"/>
      <c r="YE203" s="40"/>
      <c r="YF203" s="40"/>
      <c r="YG203" s="40"/>
      <c r="YH203" s="40"/>
      <c r="YI203" s="40"/>
      <c r="YJ203" s="40"/>
      <c r="YK203" s="40"/>
      <c r="YL203" s="40"/>
      <c r="YM203" s="40"/>
      <c r="YN203" s="40"/>
      <c r="YO203" s="40"/>
      <c r="YP203" s="40"/>
      <c r="YQ203" s="40"/>
      <c r="YR203" s="40"/>
      <c r="YS203" s="40"/>
      <c r="YT203" s="40"/>
      <c r="YU203" s="40"/>
      <c r="YV203" s="40"/>
      <c r="YW203" s="40"/>
      <c r="YX203" s="40"/>
      <c r="YY203" s="40"/>
      <c r="YZ203" s="40"/>
      <c r="ZA203" s="40"/>
      <c r="ZB203" s="40"/>
      <c r="ZC203" s="40"/>
      <c r="ZD203" s="40"/>
      <c r="ZE203" s="40"/>
      <c r="ZF203" s="40"/>
      <c r="ZG203" s="40"/>
      <c r="ZH203" s="40"/>
      <c r="ZI203" s="40"/>
      <c r="ZJ203" s="40"/>
      <c r="ZK203" s="40"/>
      <c r="ZL203" s="40"/>
      <c r="ZM203" s="40"/>
      <c r="ZN203" s="40"/>
      <c r="ZO203" s="40"/>
      <c r="ZP203" s="40"/>
      <c r="ZQ203" s="40"/>
      <c r="ZR203" s="40"/>
      <c r="ZS203" s="40"/>
      <c r="ZT203" s="40"/>
      <c r="ZU203" s="40"/>
      <c r="ZV203" s="40"/>
      <c r="ZW203" s="40"/>
      <c r="ZX203" s="40"/>
      <c r="ZY203" s="40"/>
      <c r="ZZ203" s="40"/>
      <c r="AAA203" s="40"/>
      <c r="AAB203" s="40"/>
      <c r="AAC203" s="40"/>
      <c r="AAD203" s="40"/>
      <c r="AAE203" s="40"/>
      <c r="AAF203" s="40"/>
      <c r="AAG203" s="40"/>
      <c r="AAH203" s="40"/>
      <c r="AAI203" s="40"/>
      <c r="AAJ203" s="40"/>
      <c r="AAK203" s="40"/>
      <c r="AAL203" s="40"/>
      <c r="AAM203" s="40"/>
      <c r="AAN203" s="40"/>
      <c r="AAO203" s="40"/>
      <c r="AAP203" s="40"/>
      <c r="AAQ203" s="40"/>
      <c r="AAR203" s="40"/>
      <c r="AAS203" s="40"/>
      <c r="AAT203" s="40"/>
      <c r="AAU203" s="40"/>
      <c r="AAV203" s="40"/>
      <c r="AAW203" s="40"/>
      <c r="AAX203" s="40"/>
      <c r="AAY203" s="40"/>
      <c r="AAZ203" s="40"/>
      <c r="ABA203" s="40"/>
      <c r="ABB203" s="40"/>
      <c r="ABC203" s="40"/>
      <c r="ABD203" s="40"/>
      <c r="ABE203" s="40"/>
      <c r="ABF203" s="40"/>
      <c r="ABG203" s="40"/>
      <c r="ABH203" s="40"/>
      <c r="ABI203" s="40"/>
      <c r="ABJ203" s="40"/>
      <c r="ABK203" s="40"/>
      <c r="ABL203" s="40"/>
      <c r="ABM203" s="40"/>
      <c r="ABN203" s="40"/>
      <c r="ABO203" s="40"/>
      <c r="ABP203" s="40"/>
      <c r="ABQ203" s="40"/>
      <c r="ABR203" s="40"/>
      <c r="ABS203" s="40"/>
      <c r="ABT203" s="40"/>
      <c r="ABU203" s="40"/>
      <c r="ABV203" s="40"/>
      <c r="ABW203" s="40"/>
      <c r="ABX203" s="40"/>
      <c r="ABY203" s="40"/>
      <c r="ABZ203" s="40"/>
      <c r="ACA203" s="40"/>
      <c r="ACB203" s="40"/>
      <c r="ACC203" s="40"/>
      <c r="ACD203" s="40"/>
      <c r="ACE203" s="40"/>
      <c r="ACF203" s="40"/>
      <c r="ACG203" s="40"/>
      <c r="ACH203" s="40"/>
      <c r="ACI203" s="40"/>
      <c r="ACJ203" s="40"/>
      <c r="ACK203" s="40"/>
      <c r="ACL203" s="40"/>
      <c r="ACM203" s="40"/>
      <c r="ACN203" s="40"/>
      <c r="ACO203" s="40"/>
      <c r="ACP203" s="40"/>
      <c r="ACQ203" s="40"/>
      <c r="ACR203" s="40"/>
      <c r="ACS203" s="40"/>
      <c r="ACT203" s="40"/>
      <c r="ACU203" s="40"/>
      <c r="ACV203" s="40"/>
      <c r="ACW203" s="40"/>
      <c r="ACX203" s="40"/>
      <c r="ACY203" s="40"/>
      <c r="ACZ203" s="40"/>
      <c r="ADA203" s="40"/>
      <c r="ADB203" s="40"/>
      <c r="ADC203" s="40"/>
      <c r="ADD203" s="40"/>
      <c r="ADE203" s="40"/>
      <c r="ADF203" s="40"/>
      <c r="ADG203" s="40"/>
      <c r="ADH203" s="40"/>
      <c r="ADI203" s="40"/>
      <c r="ADJ203" s="40"/>
      <c r="ADK203" s="40"/>
      <c r="ADL203" s="40"/>
      <c r="ADM203" s="40"/>
      <c r="ADN203" s="40"/>
      <c r="ADO203" s="40"/>
      <c r="ADP203" s="40"/>
      <c r="ADQ203" s="40"/>
      <c r="ADR203" s="40"/>
      <c r="ADS203" s="40"/>
      <c r="ADT203" s="40"/>
      <c r="ADU203" s="40"/>
      <c r="ADV203" s="40"/>
      <c r="ADW203" s="40"/>
      <c r="ADX203" s="40"/>
      <c r="ADY203" s="40"/>
      <c r="ADZ203" s="40"/>
      <c r="AEA203" s="40"/>
      <c r="AEB203" s="40"/>
      <c r="AEC203" s="40"/>
      <c r="AED203" s="40"/>
      <c r="AEE203" s="40"/>
      <c r="AEF203" s="40"/>
      <c r="AEG203" s="40"/>
      <c r="AEH203" s="40"/>
      <c r="AEI203" s="40"/>
      <c r="AEJ203" s="40"/>
      <c r="AEK203" s="40"/>
      <c r="AEL203" s="40"/>
      <c r="AEM203" s="40"/>
      <c r="AEN203" s="40"/>
      <c r="AEO203" s="40"/>
      <c r="AEP203" s="40"/>
      <c r="AEQ203" s="40"/>
      <c r="AER203" s="40"/>
      <c r="AES203" s="40"/>
      <c r="AET203" s="40"/>
      <c r="AEU203" s="40"/>
      <c r="AEV203" s="40"/>
      <c r="AEW203" s="40"/>
      <c r="AEX203" s="40"/>
      <c r="AEY203" s="40"/>
      <c r="AEZ203" s="40"/>
      <c r="AFA203" s="40"/>
      <c r="AFB203" s="40"/>
      <c r="AFC203" s="40"/>
      <c r="AFD203" s="40"/>
      <c r="AFE203" s="40"/>
      <c r="AFF203" s="40"/>
      <c r="AFG203" s="40"/>
      <c r="AFH203" s="40"/>
      <c r="AFI203" s="40"/>
      <c r="AFJ203" s="40"/>
      <c r="AFK203" s="40"/>
      <c r="AFL203" s="40"/>
      <c r="AFM203" s="40"/>
      <c r="AFN203" s="40"/>
      <c r="AFO203" s="40"/>
      <c r="AFP203" s="40"/>
      <c r="AFQ203" s="40"/>
      <c r="AFR203" s="40"/>
      <c r="AFS203" s="40"/>
      <c r="AFT203" s="40"/>
      <c r="AFU203" s="40"/>
      <c r="AFV203" s="40"/>
      <c r="AFW203" s="40"/>
      <c r="AFX203" s="40"/>
      <c r="AFY203" s="40"/>
      <c r="AFZ203" s="40"/>
      <c r="AGA203" s="40"/>
      <c r="AGB203" s="40"/>
      <c r="AGC203" s="40"/>
      <c r="AGD203" s="40"/>
      <c r="AGE203" s="40"/>
      <c r="AGF203" s="40"/>
      <c r="AGG203" s="40"/>
      <c r="AGH203" s="40"/>
      <c r="AGI203" s="40"/>
      <c r="AGJ203" s="40"/>
      <c r="AGK203" s="40"/>
      <c r="AGL203" s="40"/>
      <c r="AGM203" s="40"/>
      <c r="AGN203" s="40"/>
      <c r="AGO203" s="40"/>
      <c r="AGP203" s="40"/>
      <c r="AGQ203" s="40"/>
      <c r="AGR203" s="40"/>
      <c r="AGS203" s="40"/>
      <c r="AGT203" s="40"/>
      <c r="AGU203" s="40"/>
      <c r="AGV203" s="40"/>
      <c r="AGW203" s="40"/>
      <c r="AGX203" s="40"/>
      <c r="AGY203" s="40"/>
      <c r="AGZ203" s="40"/>
      <c r="AHA203" s="40"/>
      <c r="AHB203" s="40"/>
      <c r="AHC203" s="40"/>
      <c r="AHD203" s="40"/>
      <c r="AHE203" s="40"/>
      <c r="AHF203" s="40"/>
      <c r="AHG203" s="40"/>
      <c r="AHH203" s="40"/>
      <c r="AHI203" s="40"/>
      <c r="AHJ203" s="40"/>
      <c r="AHK203" s="40"/>
      <c r="AHL203" s="40"/>
      <c r="AHM203" s="40"/>
      <c r="AHN203" s="40"/>
      <c r="AHO203" s="40"/>
      <c r="AHP203" s="40"/>
      <c r="AHQ203" s="40"/>
      <c r="AHR203" s="40"/>
      <c r="AHS203" s="40"/>
      <c r="AHT203" s="40"/>
      <c r="AHU203" s="40"/>
      <c r="AHV203" s="40"/>
      <c r="AHW203" s="40"/>
      <c r="AHX203" s="40"/>
      <c r="AHY203" s="40"/>
      <c r="AHZ203" s="40"/>
      <c r="AIA203" s="40"/>
      <c r="AIB203" s="40"/>
      <c r="AIC203" s="40"/>
      <c r="AID203" s="40"/>
      <c r="AIE203" s="40"/>
      <c r="AIF203" s="40"/>
      <c r="AIG203" s="40"/>
      <c r="AIH203" s="40"/>
      <c r="AII203" s="40"/>
      <c r="AIJ203" s="40"/>
      <c r="AIK203" s="40"/>
      <c r="AIL203" s="40"/>
      <c r="AIM203" s="40"/>
      <c r="AIN203" s="40"/>
      <c r="AIO203" s="40"/>
      <c r="AIP203" s="40"/>
      <c r="AIQ203" s="40"/>
      <c r="AIR203" s="40"/>
      <c r="AIS203" s="40"/>
      <c r="AIT203" s="40"/>
      <c r="AIU203" s="40"/>
      <c r="AIV203" s="40"/>
      <c r="AIW203" s="40"/>
      <c r="AIX203" s="40"/>
      <c r="AIY203" s="40"/>
      <c r="AIZ203" s="40"/>
      <c r="AJA203" s="40"/>
      <c r="AJB203" s="40"/>
      <c r="AJC203" s="40"/>
      <c r="AJD203" s="40"/>
      <c r="AJE203" s="40"/>
      <c r="AJF203" s="40"/>
      <c r="AJG203" s="40"/>
      <c r="AJH203" s="40"/>
      <c r="AJI203" s="40"/>
      <c r="AJJ203" s="40"/>
      <c r="AJK203" s="40"/>
      <c r="AJL203" s="40"/>
      <c r="AJM203" s="40"/>
      <c r="AJN203" s="40"/>
      <c r="AJO203" s="40"/>
      <c r="AJP203" s="40"/>
      <c r="AJQ203" s="40"/>
      <c r="AJR203" s="40"/>
      <c r="AJS203" s="40"/>
      <c r="AJT203" s="40"/>
      <c r="AJU203" s="40"/>
      <c r="AJV203" s="40"/>
      <c r="AJW203" s="40"/>
      <c r="AJX203" s="40"/>
      <c r="AJY203" s="40"/>
      <c r="AJZ203" s="40"/>
      <c r="AKA203" s="40"/>
      <c r="AKB203" s="40"/>
      <c r="AKC203" s="40"/>
      <c r="AKD203" s="40"/>
      <c r="AKE203" s="40"/>
      <c r="AKF203" s="40"/>
      <c r="AKG203" s="40"/>
      <c r="AKH203" s="40"/>
      <c r="AKI203" s="40"/>
      <c r="AKJ203" s="40"/>
      <c r="AKK203" s="40"/>
      <c r="AKL203" s="40"/>
      <c r="AKM203" s="40"/>
      <c r="AKN203" s="40"/>
      <c r="AKO203" s="40"/>
      <c r="AKP203" s="40"/>
      <c r="AKQ203" s="40"/>
      <c r="AKR203" s="40"/>
      <c r="AKS203" s="40"/>
      <c r="AKT203" s="40"/>
      <c r="AKU203" s="40"/>
      <c r="AKV203" s="40"/>
      <c r="AKW203" s="40"/>
      <c r="AKX203" s="40"/>
      <c r="AKY203" s="40"/>
      <c r="AKZ203" s="40"/>
      <c r="ALA203" s="40"/>
      <c r="ALB203" s="40"/>
      <c r="ALC203" s="40"/>
      <c r="ALD203" s="40"/>
      <c r="ALE203" s="40"/>
      <c r="ALF203" s="40"/>
      <c r="ALG203" s="40"/>
      <c r="ALH203" s="40"/>
      <c r="ALI203" s="40"/>
      <c r="ALJ203" s="40"/>
      <c r="ALK203" s="40"/>
      <c r="ALL203" s="40"/>
      <c r="ALM203" s="40"/>
      <c r="ALN203" s="40"/>
      <c r="ALO203" s="40"/>
      <c r="ALP203" s="40"/>
      <c r="ALQ203" s="40"/>
      <c r="ALR203" s="40"/>
      <c r="ALS203" s="40"/>
      <c r="ALT203" s="40"/>
      <c r="ALU203" s="40"/>
      <c r="ALV203" s="40"/>
      <c r="ALW203" s="40"/>
      <c r="ALX203" s="40"/>
      <c r="ALY203" s="40"/>
      <c r="ALZ203" s="40"/>
      <c r="AMA203" s="40"/>
      <c r="AMB203" s="40"/>
      <c r="AMC203" s="40"/>
      <c r="AMD203" s="40"/>
      <c r="AME203" s="40"/>
      <c r="AMF203" s="40"/>
      <c r="AMG203" s="40"/>
      <c r="AMH203" s="40"/>
      <c r="AMI203" s="40"/>
      <c r="AMJ203" s="40"/>
      <c r="AMK203" s="40"/>
      <c r="AML203" s="40"/>
      <c r="AMM203" s="40"/>
      <c r="AMN203" s="40"/>
      <c r="AMO203" s="40"/>
      <c r="AMP203" s="40"/>
      <c r="AMQ203" s="40"/>
      <c r="AMR203" s="40"/>
      <c r="AMS203" s="40"/>
      <c r="AMT203" s="40"/>
      <c r="AMU203" s="40"/>
      <c r="AMV203" s="40"/>
      <c r="AMW203" s="40"/>
      <c r="AMX203" s="40"/>
      <c r="AMY203" s="40"/>
      <c r="AMZ203" s="40"/>
      <c r="ANA203" s="40"/>
      <c r="ANB203" s="40"/>
      <c r="ANC203" s="40"/>
      <c r="AND203" s="40"/>
      <c r="ANE203" s="40"/>
      <c r="ANF203" s="40"/>
      <c r="ANG203" s="40"/>
      <c r="ANH203" s="40"/>
      <c r="ANI203" s="40"/>
      <c r="ANJ203" s="40"/>
      <c r="ANK203" s="40"/>
      <c r="ANL203" s="40"/>
      <c r="ANM203" s="40"/>
      <c r="ANN203" s="40"/>
      <c r="ANO203" s="40"/>
      <c r="ANP203" s="40"/>
      <c r="ANQ203" s="40"/>
      <c r="ANR203" s="40"/>
      <c r="ANS203" s="40"/>
      <c r="ANT203" s="40"/>
      <c r="ANU203" s="40"/>
      <c r="ANV203" s="40"/>
      <c r="ANW203" s="40"/>
      <c r="ANX203" s="40"/>
      <c r="ANY203" s="40"/>
      <c r="ANZ203" s="40"/>
      <c r="AOA203" s="40"/>
      <c r="AOB203" s="40"/>
      <c r="AOC203" s="40"/>
      <c r="AOD203" s="40"/>
      <c r="AOE203" s="40"/>
      <c r="AOF203" s="40"/>
      <c r="AOG203" s="40"/>
      <c r="AOH203" s="40"/>
      <c r="AOI203" s="40"/>
      <c r="AOJ203" s="40"/>
      <c r="AOK203" s="40"/>
      <c r="AOL203" s="40"/>
      <c r="AOM203" s="40"/>
      <c r="AON203" s="40"/>
      <c r="AOO203" s="40"/>
      <c r="AOP203" s="40"/>
      <c r="AOQ203" s="40"/>
      <c r="AOR203" s="40"/>
      <c r="AOS203" s="40"/>
      <c r="AOT203" s="40"/>
      <c r="AOU203" s="40"/>
      <c r="AOV203" s="40"/>
      <c r="AOW203" s="40"/>
      <c r="AOX203" s="40"/>
      <c r="AOY203" s="40"/>
      <c r="AOZ203" s="40"/>
      <c r="APA203" s="40"/>
      <c r="APB203" s="40"/>
      <c r="APC203" s="40"/>
      <c r="APD203" s="40"/>
      <c r="APE203" s="40"/>
      <c r="APF203" s="40"/>
      <c r="APG203" s="40"/>
      <c r="APH203" s="40"/>
      <c r="API203" s="40"/>
      <c r="APJ203" s="40"/>
      <c r="APK203" s="40"/>
      <c r="APL203" s="40"/>
      <c r="APM203" s="40"/>
      <c r="APN203" s="40"/>
      <c r="APO203" s="40"/>
      <c r="APP203" s="40"/>
      <c r="APQ203" s="40"/>
      <c r="APR203" s="40"/>
      <c r="APS203" s="40"/>
      <c r="APT203" s="40"/>
      <c r="APU203" s="40"/>
      <c r="APV203" s="40"/>
      <c r="APW203" s="40"/>
      <c r="APX203" s="40"/>
      <c r="APY203" s="40"/>
      <c r="APZ203" s="40"/>
      <c r="AQA203" s="40"/>
      <c r="AQB203" s="40"/>
      <c r="AQC203" s="40"/>
      <c r="AQD203" s="40"/>
      <c r="AQE203" s="40"/>
      <c r="AQF203" s="40"/>
      <c r="AQG203" s="40"/>
      <c r="AQH203" s="40"/>
      <c r="AQI203" s="40"/>
      <c r="AQJ203" s="40"/>
      <c r="AQK203" s="40"/>
      <c r="AQL203" s="40"/>
      <c r="AQM203" s="40"/>
      <c r="AQN203" s="40"/>
      <c r="AQO203" s="40"/>
      <c r="AQP203" s="40"/>
      <c r="AQQ203" s="40"/>
      <c r="AQR203" s="40"/>
      <c r="AQS203" s="40"/>
      <c r="AQT203" s="40"/>
      <c r="AQU203" s="40"/>
      <c r="AQV203" s="40"/>
      <c r="AQW203" s="40"/>
      <c r="AQX203" s="40"/>
      <c r="AQY203" s="40"/>
      <c r="AQZ203" s="40"/>
      <c r="ARA203" s="40"/>
      <c r="ARB203" s="40"/>
      <c r="ARC203" s="40"/>
      <c r="ARD203" s="40"/>
      <c r="ARE203" s="40"/>
      <c r="ARF203" s="40"/>
      <c r="ARG203" s="40"/>
      <c r="ARH203" s="40"/>
      <c r="ARI203" s="40"/>
      <c r="ARJ203" s="40"/>
      <c r="ARK203" s="40"/>
      <c r="ARL203" s="40"/>
      <c r="ARM203" s="40"/>
      <c r="ARN203" s="40"/>
      <c r="ARO203" s="40"/>
      <c r="ARP203" s="40"/>
      <c r="ARQ203" s="40"/>
      <c r="ARR203" s="40"/>
      <c r="ARS203" s="40"/>
      <c r="ART203" s="40"/>
      <c r="ARU203" s="40"/>
      <c r="ARV203" s="40"/>
      <c r="ARW203" s="40"/>
      <c r="ARX203" s="40"/>
      <c r="ARY203" s="40"/>
      <c r="ARZ203" s="40"/>
      <c r="ASA203" s="40"/>
      <c r="ASB203" s="40"/>
      <c r="ASC203" s="40"/>
      <c r="ASD203" s="40"/>
      <c r="ASE203" s="40"/>
      <c r="ASF203" s="40"/>
      <c r="ASG203" s="40"/>
      <c r="ASH203" s="40"/>
      <c r="ASI203" s="40"/>
      <c r="ASJ203" s="40"/>
      <c r="ASK203" s="40"/>
      <c r="ASL203" s="40"/>
      <c r="ASM203" s="40"/>
      <c r="ASN203" s="40"/>
      <c r="ASO203" s="40"/>
      <c r="ASP203" s="40"/>
      <c r="ASQ203" s="40"/>
      <c r="ASR203" s="40"/>
      <c r="ASS203" s="40"/>
      <c r="AST203" s="40"/>
      <c r="ASU203" s="40"/>
      <c r="ASV203" s="40"/>
      <c r="ASW203" s="40"/>
      <c r="ASX203" s="40"/>
      <c r="ASY203" s="40"/>
      <c r="ASZ203" s="40"/>
      <c r="ATA203" s="40"/>
      <c r="ATB203" s="40"/>
      <c r="ATC203" s="40"/>
      <c r="ATD203" s="40"/>
      <c r="ATE203" s="40"/>
      <c r="ATF203" s="40"/>
      <c r="ATG203" s="40"/>
      <c r="ATH203" s="40"/>
      <c r="ATI203" s="40"/>
      <c r="ATJ203" s="40"/>
      <c r="ATK203" s="40"/>
      <c r="ATL203" s="40"/>
      <c r="ATM203" s="40"/>
      <c r="ATN203" s="40"/>
      <c r="ATO203" s="40"/>
      <c r="ATP203" s="40"/>
      <c r="ATQ203" s="40"/>
      <c r="ATR203" s="40"/>
      <c r="ATS203" s="40"/>
      <c r="ATT203" s="40"/>
      <c r="ATU203" s="40"/>
      <c r="ATV203" s="40"/>
      <c r="ATW203" s="40"/>
      <c r="ATX203" s="40"/>
      <c r="ATY203" s="40"/>
      <c r="ATZ203" s="40"/>
      <c r="AUA203" s="40"/>
      <c r="AUB203" s="40"/>
      <c r="AUC203" s="40"/>
      <c r="AUD203" s="40"/>
      <c r="AUE203" s="40"/>
      <c r="AUF203" s="40"/>
      <c r="AUG203" s="40"/>
      <c r="AUH203" s="40"/>
      <c r="AUI203" s="40"/>
      <c r="AUJ203" s="40"/>
      <c r="AUK203" s="40"/>
      <c r="AUL203" s="40"/>
      <c r="AUM203" s="40"/>
      <c r="AUN203" s="40"/>
      <c r="AUO203" s="40"/>
      <c r="AUP203" s="40"/>
      <c r="AUQ203" s="40"/>
      <c r="AUR203" s="40"/>
      <c r="AUS203" s="40"/>
      <c r="AUT203" s="40"/>
      <c r="AUU203" s="40"/>
      <c r="AUV203" s="40"/>
      <c r="AUW203" s="40"/>
      <c r="AUX203" s="40"/>
      <c r="AUY203" s="40"/>
      <c r="AUZ203" s="40"/>
      <c r="AVA203" s="40"/>
      <c r="AVB203" s="40"/>
      <c r="AVC203" s="40"/>
      <c r="AVD203" s="40"/>
      <c r="AVE203" s="40"/>
      <c r="AVF203" s="40"/>
      <c r="AVG203" s="40"/>
      <c r="AVH203" s="40"/>
      <c r="AVI203" s="40"/>
      <c r="AVJ203" s="40"/>
      <c r="AVK203" s="40"/>
      <c r="AVL203" s="40"/>
      <c r="AVM203" s="40"/>
      <c r="AVN203" s="40"/>
      <c r="AVO203" s="40"/>
      <c r="AVP203" s="40"/>
      <c r="AVQ203" s="40"/>
      <c r="AVR203" s="40"/>
      <c r="AVS203" s="40"/>
      <c r="AVT203" s="40"/>
      <c r="AVU203" s="40"/>
      <c r="AVV203" s="40"/>
      <c r="AVW203" s="40"/>
      <c r="AVX203" s="40"/>
      <c r="AVY203" s="40"/>
      <c r="AVZ203" s="40"/>
      <c r="AWA203" s="40"/>
      <c r="AWB203" s="40"/>
      <c r="AWC203" s="40"/>
      <c r="AWD203" s="40"/>
      <c r="AWE203" s="40"/>
      <c r="AWF203" s="40"/>
      <c r="AWG203" s="40"/>
      <c r="AWH203" s="40"/>
      <c r="AWI203" s="40"/>
      <c r="AWJ203" s="40"/>
      <c r="AWK203" s="40"/>
      <c r="AWL203" s="40"/>
      <c r="AWM203" s="40"/>
      <c r="AWN203" s="40"/>
      <c r="AWO203" s="40"/>
      <c r="AWP203" s="40"/>
      <c r="AWQ203" s="40"/>
      <c r="AWR203" s="40"/>
      <c r="AWS203" s="40"/>
      <c r="AWT203" s="40"/>
      <c r="AWU203" s="40"/>
      <c r="AWV203" s="40"/>
      <c r="AWW203" s="40"/>
      <c r="AWX203" s="40"/>
      <c r="AWY203" s="40"/>
      <c r="AWZ203" s="40"/>
      <c r="AXA203" s="40"/>
      <c r="AXB203" s="40"/>
      <c r="AXC203" s="40"/>
      <c r="AXD203" s="40"/>
      <c r="AXE203" s="40"/>
      <c r="AXF203" s="40"/>
      <c r="AXG203" s="40"/>
      <c r="AXH203" s="40"/>
      <c r="AXI203" s="40"/>
      <c r="AXJ203" s="40"/>
      <c r="AXK203" s="40"/>
      <c r="AXL203" s="40"/>
      <c r="AXM203" s="40"/>
      <c r="AXN203" s="40"/>
      <c r="AXO203" s="40"/>
      <c r="AXP203" s="40"/>
      <c r="AXQ203" s="40"/>
      <c r="AXR203" s="40"/>
      <c r="AXS203" s="40"/>
      <c r="AXT203" s="40"/>
      <c r="AXU203" s="40"/>
      <c r="AXV203" s="40"/>
      <c r="AXW203" s="40"/>
      <c r="AXX203" s="40"/>
      <c r="AXY203" s="40"/>
      <c r="AXZ203" s="40"/>
      <c r="AYA203" s="40"/>
      <c r="AYB203" s="40"/>
      <c r="AYC203" s="40"/>
      <c r="AYD203" s="40"/>
      <c r="AYE203" s="40"/>
      <c r="AYF203" s="40"/>
      <c r="AYG203" s="40"/>
      <c r="AYH203" s="40"/>
      <c r="AYI203" s="40"/>
      <c r="AYJ203" s="40"/>
      <c r="AYK203" s="40"/>
      <c r="AYL203" s="40"/>
      <c r="AYM203" s="40"/>
      <c r="AYN203" s="40"/>
      <c r="AYO203" s="40"/>
      <c r="AYP203" s="40"/>
      <c r="AYQ203" s="40"/>
      <c r="AYR203" s="40"/>
      <c r="AYS203" s="40"/>
      <c r="AYT203" s="40"/>
      <c r="AYU203" s="40"/>
      <c r="AYV203" s="40"/>
      <c r="AYW203" s="40"/>
      <c r="AYX203" s="40"/>
      <c r="AYY203" s="40"/>
      <c r="AYZ203" s="40"/>
      <c r="AZA203" s="40"/>
      <c r="AZB203" s="40"/>
      <c r="AZC203" s="40"/>
      <c r="AZD203" s="40"/>
      <c r="AZE203" s="40"/>
      <c r="AZF203" s="40"/>
      <c r="AZG203" s="40"/>
      <c r="AZH203" s="40"/>
      <c r="AZI203" s="40"/>
      <c r="AZJ203" s="40"/>
      <c r="AZK203" s="40"/>
      <c r="AZL203" s="40"/>
      <c r="AZM203" s="40"/>
      <c r="AZN203" s="40"/>
      <c r="AZO203" s="40"/>
      <c r="AZP203" s="40"/>
      <c r="AZQ203" s="40"/>
      <c r="AZR203" s="40"/>
      <c r="AZS203" s="40"/>
      <c r="AZT203" s="40"/>
      <c r="AZU203" s="40"/>
      <c r="AZV203" s="40"/>
      <c r="AZW203" s="40"/>
      <c r="AZX203" s="40"/>
      <c r="AZY203" s="40"/>
      <c r="AZZ203" s="40"/>
      <c r="BAA203" s="40"/>
      <c r="BAB203" s="40"/>
      <c r="BAC203" s="40"/>
      <c r="BAD203" s="40"/>
      <c r="BAE203" s="40"/>
      <c r="BAF203" s="40"/>
      <c r="BAG203" s="40"/>
      <c r="BAH203" s="40"/>
      <c r="BAI203" s="40"/>
      <c r="BAJ203" s="40"/>
      <c r="BAK203" s="40"/>
      <c r="BAL203" s="40"/>
      <c r="BAM203" s="40"/>
      <c r="BAN203" s="40"/>
      <c r="BAO203" s="40"/>
      <c r="BAP203" s="40"/>
      <c r="BAQ203" s="40"/>
      <c r="BAR203" s="40"/>
      <c r="BAS203" s="40"/>
      <c r="BAT203" s="40"/>
      <c r="BAU203" s="40"/>
      <c r="BAV203" s="40"/>
      <c r="BAW203" s="40"/>
      <c r="BAX203" s="40"/>
      <c r="BAY203" s="40"/>
      <c r="BAZ203" s="40"/>
      <c r="BBA203" s="40"/>
      <c r="BBB203" s="40"/>
      <c r="BBC203" s="40"/>
      <c r="BBD203" s="40"/>
      <c r="BBE203" s="40"/>
      <c r="BBF203" s="40"/>
      <c r="BBG203" s="40"/>
      <c r="BBH203" s="40"/>
      <c r="BBI203" s="40"/>
      <c r="BBJ203" s="40"/>
      <c r="BBK203" s="40"/>
      <c r="BBL203" s="40"/>
      <c r="BBM203" s="40"/>
      <c r="BBN203" s="40"/>
      <c r="BBO203" s="40"/>
      <c r="BBP203" s="40"/>
      <c r="BBQ203" s="40"/>
      <c r="BBR203" s="40"/>
      <c r="BBS203" s="40"/>
      <c r="BBT203" s="40"/>
      <c r="BBU203" s="40"/>
      <c r="BBV203" s="40"/>
      <c r="BBW203" s="40"/>
      <c r="BBX203" s="40"/>
      <c r="BBY203" s="40"/>
      <c r="BBZ203" s="40"/>
      <c r="BCA203" s="40"/>
      <c r="BCB203" s="40"/>
      <c r="BCC203" s="40"/>
      <c r="BCD203" s="40"/>
      <c r="BCE203" s="40"/>
      <c r="BCF203" s="40"/>
      <c r="BCG203" s="40"/>
      <c r="BCH203" s="40"/>
      <c r="BCI203" s="40"/>
      <c r="BCJ203" s="40"/>
      <c r="BCK203" s="40"/>
      <c r="BCL203" s="40"/>
      <c r="BCM203" s="40"/>
      <c r="BCN203" s="40"/>
      <c r="BCO203" s="40"/>
      <c r="BCP203" s="40"/>
      <c r="BCQ203" s="40"/>
      <c r="BCR203" s="40"/>
      <c r="BCS203" s="40"/>
      <c r="BCT203" s="40"/>
      <c r="BCU203" s="40"/>
      <c r="BCV203" s="40"/>
      <c r="BCW203" s="40"/>
      <c r="BCX203" s="40"/>
      <c r="BCY203" s="40"/>
      <c r="BCZ203" s="40"/>
      <c r="BDA203" s="40"/>
      <c r="BDB203" s="40"/>
      <c r="BDC203" s="40"/>
      <c r="BDD203" s="40"/>
      <c r="BDE203" s="40"/>
      <c r="BDF203" s="40"/>
      <c r="BDG203" s="40"/>
      <c r="BDH203" s="40"/>
      <c r="BDI203" s="40"/>
      <c r="BDJ203" s="40"/>
      <c r="BDK203" s="40"/>
      <c r="BDL203" s="40"/>
      <c r="BDM203" s="40"/>
      <c r="BDN203" s="40"/>
      <c r="BDO203" s="40"/>
      <c r="BDP203" s="40"/>
      <c r="BDQ203" s="40"/>
      <c r="BDR203" s="40"/>
      <c r="BDS203" s="40"/>
      <c r="BDT203" s="40"/>
      <c r="BDU203" s="40"/>
      <c r="BDV203" s="40"/>
      <c r="BDW203" s="40"/>
      <c r="BDX203" s="40"/>
      <c r="BDY203" s="40"/>
      <c r="BDZ203" s="40"/>
      <c r="BEA203" s="40"/>
      <c r="BEB203" s="40"/>
      <c r="BEC203" s="40"/>
      <c r="BED203" s="40"/>
      <c r="BEE203" s="40"/>
      <c r="BEF203" s="40"/>
      <c r="BEG203" s="40"/>
      <c r="BEH203" s="40"/>
      <c r="BEI203" s="40"/>
      <c r="BEJ203" s="40"/>
      <c r="BEK203" s="40"/>
      <c r="BEL203" s="40"/>
      <c r="BEM203" s="40"/>
      <c r="BEN203" s="40"/>
      <c r="BEO203" s="40"/>
      <c r="BEP203" s="40"/>
      <c r="BEQ203" s="40"/>
      <c r="BER203" s="40"/>
      <c r="BES203" s="40"/>
      <c r="BET203" s="40"/>
      <c r="BEU203" s="40"/>
      <c r="BEV203" s="40"/>
      <c r="BEW203" s="40"/>
      <c r="BEX203" s="40"/>
      <c r="BEY203" s="40"/>
      <c r="BEZ203" s="40"/>
      <c r="BFA203" s="40"/>
      <c r="BFB203" s="40"/>
      <c r="BFC203" s="40"/>
      <c r="BFD203" s="40"/>
      <c r="BFE203" s="40"/>
      <c r="BFF203" s="40"/>
      <c r="BFG203" s="40"/>
      <c r="BFH203" s="40"/>
      <c r="BFI203" s="40"/>
      <c r="BFJ203" s="40"/>
      <c r="BFK203" s="40"/>
      <c r="BFL203" s="40"/>
      <c r="BFM203" s="40"/>
      <c r="BFN203" s="40"/>
      <c r="BFO203" s="40"/>
      <c r="BFP203" s="40"/>
      <c r="BFQ203" s="40"/>
      <c r="BFR203" s="40"/>
      <c r="BFS203" s="40"/>
      <c r="BFT203" s="40"/>
      <c r="BFU203" s="40"/>
      <c r="BFV203" s="40"/>
      <c r="BFW203" s="40"/>
      <c r="BFX203" s="40"/>
      <c r="BFY203" s="40"/>
      <c r="BFZ203" s="40"/>
      <c r="BGA203" s="40"/>
      <c r="BGB203" s="40"/>
      <c r="BGC203" s="40"/>
      <c r="BGD203" s="40"/>
      <c r="BGE203" s="40"/>
      <c r="BGF203" s="40"/>
      <c r="BGG203" s="40"/>
      <c r="BGH203" s="40"/>
      <c r="BGI203" s="40"/>
      <c r="BGJ203" s="40"/>
      <c r="BGK203" s="40"/>
      <c r="BGL203" s="40"/>
      <c r="BGM203" s="40"/>
      <c r="BGN203" s="40"/>
      <c r="BGO203" s="40"/>
      <c r="BGP203" s="40"/>
      <c r="BGQ203" s="40"/>
      <c r="BGR203" s="40"/>
      <c r="BGS203" s="40"/>
      <c r="BGT203" s="40"/>
      <c r="BGU203" s="40"/>
      <c r="BGV203" s="40"/>
      <c r="BGW203" s="40"/>
      <c r="BGX203" s="40"/>
      <c r="BGY203" s="40"/>
      <c r="BGZ203" s="40"/>
      <c r="BHA203" s="40"/>
      <c r="BHB203" s="40"/>
      <c r="BHC203" s="40"/>
      <c r="BHD203" s="40"/>
      <c r="BHE203" s="40"/>
      <c r="BHF203" s="40"/>
      <c r="BHG203" s="40"/>
      <c r="BHH203" s="40"/>
      <c r="BHI203" s="40"/>
      <c r="BHJ203" s="40"/>
      <c r="BHK203" s="40"/>
      <c r="BHL203" s="40"/>
      <c r="BHM203" s="40"/>
      <c r="BHN203" s="40"/>
      <c r="BHO203" s="40"/>
      <c r="BHP203" s="40"/>
      <c r="BHQ203" s="40"/>
      <c r="BHR203" s="40"/>
      <c r="BHS203" s="40"/>
      <c r="BHT203" s="40"/>
      <c r="BHU203" s="40"/>
      <c r="BHV203" s="40"/>
      <c r="BHW203" s="40"/>
      <c r="BHX203" s="40"/>
      <c r="BHY203" s="40"/>
      <c r="BHZ203" s="40"/>
      <c r="BIA203" s="40"/>
      <c r="BIB203" s="40"/>
      <c r="BIC203" s="40"/>
      <c r="BID203" s="40"/>
      <c r="BIE203" s="40"/>
      <c r="BIF203" s="40"/>
      <c r="BIG203" s="40"/>
      <c r="BIH203" s="40"/>
      <c r="BII203" s="40"/>
      <c r="BIJ203" s="40"/>
      <c r="BIK203" s="40"/>
      <c r="BIL203" s="40"/>
      <c r="BIM203" s="40"/>
      <c r="BIN203" s="40"/>
      <c r="BIO203" s="40"/>
      <c r="BIP203" s="40"/>
      <c r="BIQ203" s="40"/>
      <c r="BIR203" s="40"/>
      <c r="BIS203" s="40"/>
      <c r="BIT203" s="40"/>
      <c r="BIU203" s="40"/>
      <c r="BIV203" s="40"/>
      <c r="BIW203" s="40"/>
      <c r="BIX203" s="40"/>
      <c r="BIY203" s="40"/>
      <c r="BIZ203" s="40"/>
      <c r="BJA203" s="40"/>
      <c r="BJB203" s="40"/>
      <c r="BJC203" s="40"/>
      <c r="BJD203" s="40"/>
      <c r="BJE203" s="40"/>
      <c r="BJF203" s="40"/>
      <c r="BJG203" s="40"/>
      <c r="BJH203" s="40"/>
      <c r="BJI203" s="40"/>
      <c r="BJJ203" s="40"/>
      <c r="BJK203" s="40"/>
      <c r="BJL203" s="40"/>
      <c r="BJM203" s="40"/>
      <c r="BJN203" s="40"/>
      <c r="BJO203" s="40"/>
      <c r="BJP203" s="40"/>
      <c r="BJQ203" s="40"/>
      <c r="BJR203" s="40"/>
      <c r="BJS203" s="40"/>
      <c r="BJT203" s="40"/>
      <c r="BJU203" s="40"/>
      <c r="BJV203" s="40"/>
      <c r="BJW203" s="40"/>
      <c r="BJX203" s="40"/>
      <c r="BJY203" s="40"/>
      <c r="BJZ203" s="40"/>
      <c r="BKA203" s="40"/>
      <c r="BKB203" s="40"/>
      <c r="BKC203" s="40"/>
      <c r="BKD203" s="40"/>
      <c r="BKE203" s="40"/>
      <c r="BKF203" s="40"/>
      <c r="BKG203" s="40"/>
      <c r="BKH203" s="40"/>
      <c r="BKI203" s="40"/>
      <c r="BKJ203" s="40"/>
      <c r="BKK203" s="40"/>
      <c r="BKL203" s="40"/>
      <c r="BKM203" s="40"/>
      <c r="BKN203" s="40"/>
      <c r="BKO203" s="40"/>
      <c r="BKP203" s="40"/>
      <c r="BKQ203" s="40"/>
      <c r="BKR203" s="40"/>
      <c r="BKS203" s="40"/>
      <c r="BKT203" s="40"/>
      <c r="BKU203" s="40"/>
      <c r="BKV203" s="40"/>
      <c r="BKW203" s="40"/>
      <c r="BKX203" s="40"/>
      <c r="BKY203" s="40"/>
      <c r="BKZ203" s="40"/>
      <c r="BLA203" s="40"/>
      <c r="BLB203" s="40"/>
      <c r="BLC203" s="40"/>
      <c r="BLD203" s="40"/>
      <c r="BLE203" s="40"/>
      <c r="BLF203" s="40"/>
      <c r="BLG203" s="40"/>
      <c r="BLH203" s="40"/>
      <c r="BLI203" s="40"/>
      <c r="BLJ203" s="40"/>
      <c r="BLK203" s="40"/>
      <c r="BLL203" s="40"/>
      <c r="BLM203" s="40"/>
      <c r="BLN203" s="40"/>
      <c r="BLO203" s="40"/>
      <c r="BLP203" s="40"/>
      <c r="BLQ203" s="40"/>
      <c r="BLR203" s="40"/>
      <c r="BLS203" s="40"/>
      <c r="BLT203" s="40"/>
      <c r="BLU203" s="40"/>
      <c r="BLV203" s="40"/>
      <c r="BLW203" s="40"/>
      <c r="BLX203" s="40"/>
      <c r="BLY203" s="40"/>
      <c r="BLZ203" s="40"/>
      <c r="BMA203" s="40"/>
      <c r="BMB203" s="40"/>
      <c r="BMC203" s="40"/>
      <c r="BMD203" s="40"/>
      <c r="BME203" s="40"/>
      <c r="BMF203" s="40"/>
      <c r="BMG203" s="40"/>
      <c r="BMH203" s="40"/>
      <c r="BMI203" s="40"/>
      <c r="BMJ203" s="40"/>
      <c r="BMK203" s="40"/>
      <c r="BML203" s="40"/>
      <c r="BMM203" s="40"/>
      <c r="BMN203" s="40"/>
      <c r="BMO203" s="40"/>
      <c r="BMP203" s="40"/>
      <c r="BMQ203" s="40"/>
      <c r="BMR203" s="40"/>
      <c r="BMS203" s="40"/>
      <c r="BMT203" s="40"/>
      <c r="BMU203" s="40"/>
      <c r="BMV203" s="40"/>
      <c r="BMW203" s="40"/>
      <c r="BMX203" s="40"/>
      <c r="BMY203" s="40"/>
      <c r="BMZ203" s="40"/>
      <c r="BNA203" s="40"/>
      <c r="BNB203" s="40"/>
      <c r="BNC203" s="40"/>
      <c r="BND203" s="40"/>
      <c r="BNE203" s="40"/>
      <c r="BNF203" s="40"/>
      <c r="BNG203" s="40"/>
      <c r="BNH203" s="40"/>
      <c r="BNI203" s="40"/>
      <c r="BNJ203" s="40"/>
      <c r="BNK203" s="40"/>
      <c r="BNL203" s="40"/>
      <c r="BNM203" s="40"/>
      <c r="BNN203" s="40"/>
      <c r="BNO203" s="40"/>
      <c r="BNP203" s="40"/>
      <c r="BNQ203" s="40"/>
      <c r="BNR203" s="40"/>
      <c r="BNS203" s="40"/>
      <c r="BNT203" s="40"/>
      <c r="BNU203" s="40"/>
      <c r="BNV203" s="40"/>
      <c r="BNW203" s="40"/>
      <c r="BNX203" s="40"/>
      <c r="BNY203" s="40"/>
      <c r="BNZ203" s="40"/>
      <c r="BOA203" s="40"/>
      <c r="BOB203" s="40"/>
      <c r="BOC203" s="40"/>
      <c r="BOD203" s="40"/>
      <c r="BOE203" s="40"/>
      <c r="BOF203" s="40"/>
      <c r="BOG203" s="40"/>
      <c r="BOH203" s="40"/>
      <c r="BOI203" s="40"/>
      <c r="BOJ203" s="40"/>
      <c r="BOK203" s="40"/>
      <c r="BOL203" s="40"/>
      <c r="BOM203" s="40"/>
      <c r="BON203" s="40"/>
      <c r="BOO203" s="40"/>
      <c r="BOP203" s="40"/>
      <c r="BOQ203" s="40"/>
      <c r="BOR203" s="40"/>
      <c r="BOS203" s="40"/>
      <c r="BOT203" s="40"/>
      <c r="BOU203" s="40"/>
      <c r="BOV203" s="40"/>
      <c r="BOW203" s="40"/>
      <c r="BOX203" s="40"/>
      <c r="BOY203" s="40"/>
      <c r="BOZ203" s="40"/>
      <c r="BPA203" s="40"/>
      <c r="BPB203" s="40"/>
      <c r="BPC203" s="40"/>
      <c r="BPD203" s="40"/>
      <c r="BPE203" s="40"/>
      <c r="BPF203" s="40"/>
      <c r="BPG203" s="40"/>
      <c r="BPH203" s="40"/>
      <c r="BPI203" s="40"/>
      <c r="BPJ203" s="40"/>
      <c r="BPK203" s="40"/>
      <c r="BPL203" s="40"/>
      <c r="BPM203" s="40"/>
      <c r="BPN203" s="40"/>
      <c r="BPO203" s="40"/>
      <c r="BPP203" s="40"/>
      <c r="BPQ203" s="40"/>
      <c r="BPR203" s="40"/>
      <c r="BPS203" s="40"/>
      <c r="BPT203" s="40"/>
      <c r="BPU203" s="40"/>
      <c r="BPV203" s="40"/>
      <c r="BPW203" s="40"/>
      <c r="BPX203" s="40"/>
      <c r="BPY203" s="40"/>
      <c r="BPZ203" s="40"/>
      <c r="BQA203" s="40"/>
      <c r="BQB203" s="40"/>
      <c r="BQC203" s="40"/>
      <c r="BQD203" s="40"/>
      <c r="BQE203" s="40"/>
      <c r="BQF203" s="40"/>
      <c r="BQG203" s="40"/>
      <c r="BQH203" s="40"/>
      <c r="BQI203" s="40"/>
      <c r="BQJ203" s="40"/>
      <c r="BQK203" s="40"/>
      <c r="BQL203" s="40"/>
      <c r="BQM203" s="40"/>
      <c r="BQN203" s="40"/>
      <c r="BQO203" s="40"/>
      <c r="BQP203" s="40"/>
      <c r="BQQ203" s="40"/>
      <c r="BQR203" s="40"/>
      <c r="BQS203" s="40"/>
      <c r="BQT203" s="40"/>
      <c r="BQU203" s="40"/>
      <c r="BQV203" s="40"/>
      <c r="BQW203" s="40"/>
      <c r="BQX203" s="40"/>
      <c r="BQY203" s="40"/>
      <c r="BQZ203" s="40"/>
      <c r="BRA203" s="40"/>
      <c r="BRB203" s="40"/>
      <c r="BRC203" s="40"/>
      <c r="BRD203" s="40"/>
      <c r="BRE203" s="40"/>
      <c r="BRF203" s="40"/>
      <c r="BRG203" s="40"/>
      <c r="BRH203" s="40"/>
      <c r="BRI203" s="40"/>
      <c r="BRJ203" s="40"/>
      <c r="BRK203" s="40"/>
      <c r="BRL203" s="40"/>
      <c r="BRM203" s="40"/>
      <c r="BRN203" s="40"/>
      <c r="BRO203" s="40"/>
      <c r="BRP203" s="40"/>
      <c r="BRQ203" s="40"/>
      <c r="BRR203" s="40"/>
      <c r="BRS203" s="40"/>
      <c r="BRT203" s="40"/>
      <c r="BRU203" s="40"/>
      <c r="BRV203" s="40"/>
      <c r="BRW203" s="40"/>
      <c r="BRX203" s="40"/>
      <c r="BRY203" s="40"/>
      <c r="BRZ203" s="40"/>
      <c r="BSA203" s="40"/>
      <c r="BSB203" s="40"/>
      <c r="BSC203" s="40"/>
      <c r="BSD203" s="40"/>
      <c r="BSE203" s="40"/>
      <c r="BSF203" s="40"/>
      <c r="BSG203" s="40"/>
      <c r="BSH203" s="40"/>
      <c r="BSI203" s="40"/>
      <c r="BSJ203" s="40"/>
      <c r="BSK203" s="40"/>
      <c r="BSL203" s="40"/>
      <c r="BSM203" s="40"/>
      <c r="BSN203" s="40"/>
      <c r="BSO203" s="40"/>
      <c r="BSP203" s="40"/>
      <c r="BSQ203" s="40"/>
      <c r="BSR203" s="40"/>
      <c r="BSS203" s="40"/>
      <c r="BST203" s="40"/>
      <c r="BSU203" s="40"/>
      <c r="BSV203" s="40"/>
      <c r="BSW203" s="40"/>
      <c r="BSX203" s="40"/>
      <c r="BSY203" s="40"/>
      <c r="BSZ203" s="40"/>
      <c r="BTA203" s="40"/>
      <c r="BTB203" s="40"/>
      <c r="BTC203" s="40"/>
      <c r="BTD203" s="40"/>
      <c r="BTE203" s="40"/>
      <c r="BTF203" s="40"/>
      <c r="BTG203" s="40"/>
      <c r="BTH203" s="40"/>
      <c r="BTI203" s="40"/>
      <c r="BTJ203" s="40"/>
      <c r="BTK203" s="40"/>
      <c r="BTL203" s="40"/>
      <c r="BTM203" s="40"/>
      <c r="BTN203" s="40"/>
      <c r="BTO203" s="40"/>
      <c r="BTP203" s="40"/>
      <c r="BTQ203" s="40"/>
      <c r="BTR203" s="40"/>
      <c r="BTS203" s="40"/>
      <c r="BTT203" s="40"/>
      <c r="BTU203" s="40"/>
      <c r="BTV203" s="40"/>
      <c r="BTW203" s="40"/>
      <c r="BTX203" s="40"/>
      <c r="BTY203" s="40"/>
      <c r="BTZ203" s="40"/>
      <c r="BUA203" s="40"/>
      <c r="BUB203" s="40"/>
      <c r="BUC203" s="40"/>
      <c r="BUD203" s="40"/>
      <c r="BUE203" s="40"/>
      <c r="BUF203" s="40"/>
      <c r="BUG203" s="40"/>
      <c r="BUH203" s="40"/>
      <c r="BUI203" s="40"/>
      <c r="BUJ203" s="40"/>
      <c r="BUK203" s="40"/>
      <c r="BUL203" s="40"/>
      <c r="BUM203" s="40"/>
      <c r="BUN203" s="40"/>
      <c r="BUO203" s="40"/>
      <c r="BUP203" s="40"/>
      <c r="BUQ203" s="40"/>
      <c r="BUR203" s="40"/>
      <c r="BUS203" s="40"/>
      <c r="BUT203" s="40"/>
      <c r="BUU203" s="40"/>
      <c r="BUV203" s="40"/>
      <c r="BUW203" s="40"/>
      <c r="BUX203" s="40"/>
      <c r="BUY203" s="40"/>
      <c r="BUZ203" s="40"/>
      <c r="BVA203" s="40"/>
      <c r="BVB203" s="40"/>
      <c r="BVC203" s="40"/>
      <c r="BVD203" s="40"/>
      <c r="BVE203" s="40"/>
      <c r="BVF203" s="40"/>
      <c r="BVG203" s="40"/>
      <c r="BVH203" s="40"/>
      <c r="BVI203" s="40"/>
      <c r="BVJ203" s="40"/>
      <c r="BVK203" s="40"/>
      <c r="BVL203" s="40"/>
      <c r="BVM203" s="40"/>
      <c r="BVN203" s="40"/>
      <c r="BVO203" s="40"/>
      <c r="BVP203" s="40"/>
      <c r="BVQ203" s="40"/>
      <c r="BVR203" s="40"/>
      <c r="BVS203" s="40"/>
      <c r="BVT203" s="40"/>
      <c r="BVU203" s="40"/>
      <c r="BVV203" s="40"/>
      <c r="BVW203" s="40"/>
      <c r="BVX203" s="40"/>
      <c r="BVY203" s="40"/>
      <c r="BVZ203" s="40"/>
      <c r="BWA203" s="40"/>
      <c r="BWB203" s="40"/>
      <c r="BWC203" s="40"/>
      <c r="BWD203" s="40"/>
      <c r="BWE203" s="40"/>
      <c r="BWF203" s="40"/>
      <c r="BWG203" s="40"/>
      <c r="BWH203" s="40"/>
      <c r="BWI203" s="40"/>
      <c r="BWJ203" s="40"/>
      <c r="BWK203" s="40"/>
      <c r="BWL203" s="40"/>
      <c r="BWM203" s="40"/>
      <c r="BWN203" s="40"/>
      <c r="BWO203" s="40"/>
      <c r="BWP203" s="40"/>
      <c r="BWQ203" s="40"/>
      <c r="BWR203" s="40"/>
      <c r="BWS203" s="40"/>
      <c r="BWT203" s="40"/>
      <c r="BWU203" s="40"/>
      <c r="BWV203" s="40"/>
      <c r="BWW203" s="40"/>
      <c r="BWX203" s="40"/>
      <c r="BWY203" s="40"/>
      <c r="BWZ203" s="40"/>
      <c r="BXA203" s="40"/>
      <c r="BXB203" s="40"/>
      <c r="BXC203" s="40"/>
      <c r="BXD203" s="40"/>
      <c r="BXE203" s="40"/>
      <c r="BXF203" s="40"/>
      <c r="BXG203" s="40"/>
      <c r="BXH203" s="40"/>
      <c r="BXI203" s="40"/>
      <c r="BXJ203" s="40"/>
      <c r="BXK203" s="40"/>
      <c r="BXL203" s="40"/>
      <c r="BXM203" s="40"/>
      <c r="BXN203" s="40"/>
      <c r="BXO203" s="40"/>
      <c r="BXP203" s="40"/>
      <c r="BXQ203" s="40"/>
      <c r="BXR203" s="40"/>
      <c r="BXS203" s="40"/>
      <c r="BXT203" s="40"/>
      <c r="BXU203" s="40"/>
      <c r="BXV203" s="40"/>
      <c r="BXW203" s="40"/>
      <c r="BXX203" s="40"/>
      <c r="BXY203" s="40"/>
      <c r="BXZ203" s="40"/>
      <c r="BYA203" s="40"/>
      <c r="BYB203" s="40"/>
      <c r="BYC203" s="40"/>
      <c r="BYD203" s="40"/>
      <c r="BYE203" s="40"/>
      <c r="BYF203" s="40"/>
      <c r="BYG203" s="40"/>
      <c r="BYH203" s="40"/>
      <c r="BYI203" s="40"/>
      <c r="BYJ203" s="40"/>
      <c r="BYK203" s="40"/>
      <c r="BYL203" s="40"/>
      <c r="BYM203" s="40"/>
      <c r="BYN203" s="40"/>
      <c r="BYO203" s="40"/>
      <c r="BYP203" s="40"/>
      <c r="BYQ203" s="40"/>
      <c r="BYR203" s="40"/>
      <c r="BYS203" s="40"/>
      <c r="BYT203" s="40"/>
      <c r="BYU203" s="40"/>
      <c r="BYV203" s="40"/>
      <c r="BYW203" s="40"/>
      <c r="BYX203" s="40"/>
      <c r="BYY203" s="40"/>
      <c r="BYZ203" s="40"/>
      <c r="BZA203" s="40"/>
      <c r="BZB203" s="40"/>
      <c r="BZC203" s="40"/>
      <c r="BZD203" s="40"/>
      <c r="BZE203" s="40"/>
      <c r="BZF203" s="40"/>
      <c r="BZG203" s="40"/>
      <c r="BZH203" s="40"/>
      <c r="BZI203" s="40"/>
      <c r="BZJ203" s="40"/>
      <c r="BZK203" s="40"/>
      <c r="BZL203" s="40"/>
      <c r="BZM203" s="40"/>
      <c r="BZN203" s="40"/>
      <c r="BZO203" s="40"/>
      <c r="BZP203" s="40"/>
      <c r="BZQ203" s="40"/>
      <c r="BZR203" s="40"/>
      <c r="BZS203" s="40"/>
      <c r="BZT203" s="40"/>
      <c r="BZU203" s="40"/>
      <c r="BZV203" s="40"/>
      <c r="BZW203" s="40"/>
      <c r="BZX203" s="40"/>
      <c r="BZY203" s="40"/>
      <c r="BZZ203" s="40"/>
      <c r="CAA203" s="40"/>
      <c r="CAB203" s="40"/>
      <c r="CAC203" s="40"/>
      <c r="CAD203" s="40"/>
      <c r="CAE203" s="40"/>
      <c r="CAF203" s="40"/>
      <c r="CAG203" s="40"/>
      <c r="CAH203" s="40"/>
      <c r="CAI203" s="40"/>
      <c r="CAJ203" s="40"/>
      <c r="CAK203" s="40"/>
      <c r="CAL203" s="40"/>
      <c r="CAM203" s="40"/>
      <c r="CAN203" s="40"/>
      <c r="CAO203" s="40"/>
      <c r="CAP203" s="40"/>
      <c r="CAQ203" s="40"/>
      <c r="CAR203" s="40"/>
      <c r="CAS203" s="40"/>
      <c r="CAT203" s="40"/>
      <c r="CAU203" s="40"/>
      <c r="CAV203" s="40"/>
      <c r="CAW203" s="40"/>
      <c r="CAX203" s="40"/>
      <c r="CAY203" s="40"/>
      <c r="CAZ203" s="40"/>
      <c r="CBA203" s="40"/>
      <c r="CBB203" s="40"/>
      <c r="CBC203" s="40"/>
      <c r="CBD203" s="40"/>
      <c r="CBE203" s="40"/>
      <c r="CBF203" s="40"/>
      <c r="CBG203" s="40"/>
      <c r="CBH203" s="40"/>
      <c r="CBI203" s="40"/>
      <c r="CBJ203" s="40"/>
      <c r="CBK203" s="40"/>
      <c r="CBL203" s="40"/>
      <c r="CBM203" s="40"/>
      <c r="CBN203" s="40"/>
      <c r="CBO203" s="40"/>
      <c r="CBP203" s="40"/>
      <c r="CBQ203" s="40"/>
      <c r="CBR203" s="40"/>
      <c r="CBS203" s="40"/>
      <c r="CBT203" s="40"/>
      <c r="CBU203" s="40"/>
      <c r="CBV203" s="40"/>
      <c r="CBW203" s="40"/>
      <c r="CBX203" s="40"/>
      <c r="CBY203" s="40"/>
      <c r="CBZ203" s="40"/>
      <c r="CCA203" s="40"/>
      <c r="CCB203" s="40"/>
      <c r="CCC203" s="40"/>
      <c r="CCD203" s="40"/>
      <c r="CCE203" s="40"/>
      <c r="CCF203" s="40"/>
      <c r="CCG203" s="40"/>
      <c r="CCH203" s="40"/>
      <c r="CCI203" s="40"/>
      <c r="CCJ203" s="40"/>
      <c r="CCK203" s="40"/>
      <c r="CCL203" s="40"/>
      <c r="CCM203" s="40"/>
      <c r="CCN203" s="40"/>
      <c r="CCO203" s="40"/>
      <c r="CCP203" s="40"/>
      <c r="CCQ203" s="40"/>
      <c r="CCR203" s="40"/>
      <c r="CCS203" s="40"/>
      <c r="CCT203" s="40"/>
      <c r="CCU203" s="40"/>
      <c r="CCV203" s="40"/>
      <c r="CCW203" s="40"/>
      <c r="CCX203" s="40"/>
      <c r="CCY203" s="40"/>
      <c r="CCZ203" s="40"/>
      <c r="CDA203" s="40"/>
      <c r="CDB203" s="40"/>
      <c r="CDC203" s="40"/>
      <c r="CDD203" s="40"/>
      <c r="CDE203" s="40"/>
      <c r="CDF203" s="40"/>
      <c r="CDG203" s="40"/>
      <c r="CDH203" s="40"/>
      <c r="CDI203" s="40"/>
      <c r="CDJ203" s="40"/>
      <c r="CDK203" s="40"/>
      <c r="CDL203" s="40"/>
      <c r="CDM203" s="40"/>
      <c r="CDN203" s="40"/>
      <c r="CDO203" s="40"/>
      <c r="CDP203" s="40"/>
      <c r="CDQ203" s="40"/>
      <c r="CDR203" s="40"/>
      <c r="CDS203" s="40"/>
      <c r="CDT203" s="40"/>
      <c r="CDU203" s="40"/>
      <c r="CDV203" s="40"/>
      <c r="CDW203" s="40"/>
      <c r="CDX203" s="40"/>
      <c r="CDY203" s="40"/>
      <c r="CDZ203" s="40"/>
      <c r="CEA203" s="40"/>
      <c r="CEB203" s="40"/>
      <c r="CEC203" s="40"/>
      <c r="CED203" s="40"/>
      <c r="CEE203" s="40"/>
      <c r="CEF203" s="40"/>
      <c r="CEG203" s="40"/>
      <c r="CEH203" s="40"/>
      <c r="CEI203" s="40"/>
      <c r="CEJ203" s="40"/>
      <c r="CEK203" s="40"/>
      <c r="CEL203" s="40"/>
      <c r="CEM203" s="40"/>
      <c r="CEN203" s="40"/>
      <c r="CEO203" s="40"/>
      <c r="CEP203" s="40"/>
      <c r="CEQ203" s="40"/>
      <c r="CER203" s="40"/>
      <c r="CES203" s="40"/>
      <c r="CET203" s="40"/>
      <c r="CEU203" s="40"/>
      <c r="CEV203" s="40"/>
      <c r="CEW203" s="40"/>
      <c r="CEX203" s="40"/>
      <c r="CEY203" s="40"/>
      <c r="CEZ203" s="40"/>
      <c r="CFA203" s="40"/>
      <c r="CFB203" s="40"/>
      <c r="CFC203" s="40"/>
      <c r="CFD203" s="40"/>
      <c r="CFE203" s="40"/>
      <c r="CFF203" s="40"/>
      <c r="CFG203" s="40"/>
      <c r="CFH203" s="40"/>
      <c r="CFI203" s="40"/>
      <c r="CFJ203" s="40"/>
      <c r="CFK203" s="40"/>
      <c r="CFL203" s="40"/>
      <c r="CFM203" s="40"/>
      <c r="CFN203" s="40"/>
      <c r="CFO203" s="40"/>
      <c r="CFP203" s="40"/>
      <c r="CFQ203" s="40"/>
      <c r="CFR203" s="40"/>
      <c r="CFS203" s="40"/>
      <c r="CFT203" s="40"/>
      <c r="CFU203" s="40"/>
      <c r="CFV203" s="40"/>
      <c r="CFW203" s="40"/>
      <c r="CFX203" s="40"/>
      <c r="CFY203" s="40"/>
      <c r="CFZ203" s="40"/>
      <c r="CGA203" s="40"/>
      <c r="CGB203" s="40"/>
      <c r="CGC203" s="40"/>
      <c r="CGD203" s="40"/>
      <c r="CGE203" s="40"/>
      <c r="CGF203" s="40"/>
      <c r="CGG203" s="40"/>
      <c r="CGH203" s="40"/>
      <c r="CGI203" s="40"/>
      <c r="CGJ203" s="40"/>
      <c r="CGK203" s="40"/>
      <c r="CGL203" s="40"/>
      <c r="CGM203" s="40"/>
      <c r="CGN203" s="40"/>
      <c r="CGO203" s="40"/>
      <c r="CGP203" s="40"/>
      <c r="CGQ203" s="40"/>
      <c r="CGR203" s="40"/>
      <c r="CGS203" s="40"/>
      <c r="CGT203" s="40"/>
      <c r="CGU203" s="40"/>
      <c r="CGV203" s="40"/>
      <c r="CGW203" s="40"/>
      <c r="CGX203" s="40"/>
      <c r="CGY203" s="40"/>
      <c r="CGZ203" s="40"/>
      <c r="CHA203" s="40"/>
      <c r="CHB203" s="40"/>
      <c r="CHC203" s="40"/>
      <c r="CHD203" s="40"/>
      <c r="CHE203" s="40"/>
      <c r="CHF203" s="40"/>
      <c r="CHG203" s="40"/>
      <c r="CHH203" s="40"/>
      <c r="CHI203" s="40"/>
      <c r="CHJ203" s="40"/>
      <c r="CHK203" s="40"/>
      <c r="CHL203" s="40"/>
      <c r="CHM203" s="40"/>
      <c r="CHN203" s="40"/>
      <c r="CHO203" s="40"/>
      <c r="CHP203" s="40"/>
      <c r="CHQ203" s="40"/>
      <c r="CHR203" s="40"/>
      <c r="CHS203" s="40"/>
      <c r="CHT203" s="40"/>
      <c r="CHU203" s="40"/>
      <c r="CHV203" s="40"/>
      <c r="CHW203" s="40"/>
      <c r="CHX203" s="40"/>
      <c r="CHY203" s="40"/>
      <c r="CHZ203" s="40"/>
      <c r="CIA203" s="40"/>
      <c r="CIB203" s="40"/>
      <c r="CIC203" s="40"/>
      <c r="CID203" s="40"/>
      <c r="CIE203" s="40"/>
      <c r="CIF203" s="40"/>
      <c r="CIG203" s="40"/>
      <c r="CIH203" s="40"/>
      <c r="CII203" s="40"/>
      <c r="CIJ203" s="40"/>
      <c r="CIK203" s="40"/>
      <c r="CIL203" s="40"/>
      <c r="CIM203" s="40"/>
      <c r="CIN203" s="40"/>
      <c r="CIO203" s="40"/>
      <c r="CIP203" s="40"/>
      <c r="CIQ203" s="40"/>
      <c r="CIR203" s="40"/>
      <c r="CIS203" s="40"/>
      <c r="CIT203" s="40"/>
      <c r="CIU203" s="40"/>
      <c r="CIV203" s="40"/>
      <c r="CIW203" s="40"/>
      <c r="CIX203" s="40"/>
      <c r="CIY203" s="40"/>
      <c r="CIZ203" s="40"/>
      <c r="CJA203" s="40"/>
      <c r="CJB203" s="40"/>
      <c r="CJC203" s="40"/>
      <c r="CJD203" s="40"/>
      <c r="CJE203" s="40"/>
      <c r="CJF203" s="40"/>
      <c r="CJG203" s="40"/>
      <c r="CJH203" s="40"/>
      <c r="CJI203" s="40"/>
      <c r="CJJ203" s="40"/>
      <c r="CJK203" s="40"/>
      <c r="CJL203" s="40"/>
      <c r="CJM203" s="40"/>
      <c r="CJN203" s="40"/>
      <c r="CJO203" s="40"/>
      <c r="CJP203" s="40"/>
      <c r="CJQ203" s="40"/>
      <c r="CJR203" s="40"/>
      <c r="CJS203" s="40"/>
      <c r="CJT203" s="40"/>
      <c r="CJU203" s="40"/>
      <c r="CJV203" s="40"/>
      <c r="CJW203" s="40"/>
      <c r="CJX203" s="40"/>
      <c r="CJY203" s="40"/>
      <c r="CJZ203" s="40"/>
      <c r="CKA203" s="40"/>
      <c r="CKB203" s="40"/>
      <c r="CKC203" s="40"/>
      <c r="CKD203" s="40"/>
      <c r="CKE203" s="40"/>
      <c r="CKF203" s="40"/>
      <c r="CKG203" s="40"/>
      <c r="CKH203" s="40"/>
      <c r="CKI203" s="40"/>
      <c r="CKJ203" s="40"/>
      <c r="CKK203" s="40"/>
      <c r="CKL203" s="40"/>
      <c r="CKM203" s="40"/>
      <c r="CKN203" s="40"/>
      <c r="CKO203" s="40"/>
      <c r="CKP203" s="40"/>
      <c r="CKQ203" s="40"/>
      <c r="CKR203" s="40"/>
      <c r="CKS203" s="40"/>
      <c r="CKT203" s="40"/>
      <c r="CKU203" s="40"/>
      <c r="CKV203" s="40"/>
      <c r="CKW203" s="40"/>
      <c r="CKX203" s="40"/>
      <c r="CKY203" s="40"/>
      <c r="CKZ203" s="40"/>
      <c r="CLA203" s="40"/>
      <c r="CLB203" s="40"/>
      <c r="CLC203" s="40"/>
      <c r="CLD203" s="40"/>
      <c r="CLE203" s="40"/>
      <c r="CLF203" s="40"/>
      <c r="CLG203" s="40"/>
      <c r="CLH203" s="40"/>
      <c r="CLI203" s="40"/>
      <c r="CLJ203" s="40"/>
      <c r="CLK203" s="40"/>
      <c r="CLL203" s="40"/>
      <c r="CLM203" s="40"/>
      <c r="CLN203" s="40"/>
      <c r="CLO203" s="40"/>
      <c r="CLP203" s="40"/>
      <c r="CLQ203" s="40"/>
      <c r="CLR203" s="40"/>
      <c r="CLS203" s="40"/>
      <c r="CLT203" s="40"/>
      <c r="CLU203" s="40"/>
      <c r="CLV203" s="40"/>
      <c r="CLW203" s="40"/>
      <c r="CLX203" s="40"/>
      <c r="CLY203" s="40"/>
      <c r="CLZ203" s="40"/>
      <c r="CMA203" s="40"/>
      <c r="CMB203" s="40"/>
      <c r="CMC203" s="40"/>
      <c r="CMD203" s="40"/>
      <c r="CME203" s="40"/>
      <c r="CMF203" s="40"/>
      <c r="CMG203" s="40"/>
      <c r="CMH203" s="40"/>
      <c r="CMI203" s="40"/>
      <c r="CMJ203" s="40"/>
      <c r="CMK203" s="40"/>
      <c r="CML203" s="40"/>
      <c r="CMM203" s="40"/>
      <c r="CMN203" s="40"/>
      <c r="CMO203" s="40"/>
      <c r="CMP203" s="40"/>
      <c r="CMQ203" s="40"/>
      <c r="CMR203" s="40"/>
      <c r="CMS203" s="40"/>
      <c r="CMT203" s="40"/>
      <c r="CMU203" s="40"/>
      <c r="CMV203" s="40"/>
      <c r="CMW203" s="40"/>
      <c r="CMX203" s="40"/>
      <c r="CMY203" s="40"/>
      <c r="CMZ203" s="40"/>
      <c r="CNA203" s="40"/>
      <c r="CNB203" s="40"/>
      <c r="CNC203" s="40"/>
      <c r="CND203" s="40"/>
      <c r="CNE203" s="40"/>
      <c r="CNF203" s="40"/>
      <c r="CNG203" s="40"/>
      <c r="CNH203" s="40"/>
      <c r="CNI203" s="40"/>
      <c r="CNJ203" s="40"/>
      <c r="CNK203" s="40"/>
      <c r="CNL203" s="40"/>
      <c r="CNM203" s="40"/>
      <c r="CNN203" s="40"/>
      <c r="CNO203" s="40"/>
      <c r="CNP203" s="40"/>
      <c r="CNQ203" s="40"/>
      <c r="CNR203" s="40"/>
      <c r="CNS203" s="40"/>
      <c r="CNT203" s="40"/>
      <c r="CNU203" s="40"/>
      <c r="CNV203" s="40"/>
      <c r="CNW203" s="40"/>
      <c r="CNX203" s="40"/>
      <c r="CNY203" s="40"/>
      <c r="CNZ203" s="40"/>
      <c r="COA203" s="40"/>
      <c r="COB203" s="40"/>
      <c r="COC203" s="40"/>
      <c r="COD203" s="40"/>
      <c r="COE203" s="40"/>
      <c r="COF203" s="40"/>
      <c r="COG203" s="40"/>
      <c r="COH203" s="40"/>
      <c r="COI203" s="40"/>
      <c r="COJ203" s="40"/>
      <c r="COK203" s="40"/>
      <c r="COL203" s="40"/>
      <c r="COM203" s="40"/>
      <c r="CON203" s="40"/>
      <c r="COO203" s="40"/>
      <c r="COP203" s="40"/>
      <c r="COQ203" s="40"/>
      <c r="COR203" s="40"/>
      <c r="COS203" s="40"/>
      <c r="COT203" s="40"/>
      <c r="COU203" s="40"/>
      <c r="COV203" s="40"/>
      <c r="COW203" s="40"/>
      <c r="COX203" s="40"/>
      <c r="COY203" s="40"/>
      <c r="COZ203" s="40"/>
      <c r="CPA203" s="40"/>
      <c r="CPB203" s="40"/>
      <c r="CPC203" s="40"/>
      <c r="CPD203" s="40"/>
      <c r="CPE203" s="40"/>
      <c r="CPF203" s="40"/>
      <c r="CPG203" s="40"/>
      <c r="CPH203" s="40"/>
      <c r="CPI203" s="40"/>
      <c r="CPJ203" s="40"/>
      <c r="CPK203" s="40"/>
      <c r="CPL203" s="40"/>
      <c r="CPM203" s="40"/>
      <c r="CPN203" s="40"/>
      <c r="CPO203" s="40"/>
      <c r="CPP203" s="40"/>
      <c r="CPQ203" s="40"/>
      <c r="CPR203" s="40"/>
      <c r="CPS203" s="40"/>
      <c r="CPT203" s="40"/>
      <c r="CPU203" s="40"/>
      <c r="CPV203" s="40"/>
      <c r="CPW203" s="40"/>
      <c r="CPX203" s="40"/>
      <c r="CPY203" s="40"/>
      <c r="CPZ203" s="40"/>
      <c r="CQA203" s="40"/>
      <c r="CQB203" s="40"/>
      <c r="CQC203" s="40"/>
      <c r="CQD203" s="40"/>
      <c r="CQE203" s="40"/>
      <c r="CQF203" s="40"/>
      <c r="CQG203" s="40"/>
      <c r="CQH203" s="40"/>
      <c r="CQI203" s="40"/>
      <c r="CQJ203" s="40"/>
      <c r="CQK203" s="40"/>
      <c r="CQL203" s="40"/>
      <c r="CQM203" s="40"/>
      <c r="CQN203" s="40"/>
      <c r="CQO203" s="40"/>
      <c r="CQP203" s="40"/>
      <c r="CQQ203" s="40"/>
      <c r="CQR203" s="40"/>
      <c r="CQS203" s="40"/>
      <c r="CQT203" s="40"/>
      <c r="CQU203" s="40"/>
      <c r="CQV203" s="40"/>
      <c r="CQW203" s="40"/>
      <c r="CQX203" s="40"/>
      <c r="CQY203" s="40"/>
      <c r="CQZ203" s="40"/>
      <c r="CRA203" s="40"/>
      <c r="CRB203" s="40"/>
      <c r="CRC203" s="40"/>
      <c r="CRD203" s="40"/>
      <c r="CRE203" s="40"/>
      <c r="CRF203" s="40"/>
      <c r="CRG203" s="40"/>
      <c r="CRH203" s="40"/>
      <c r="CRI203" s="40"/>
      <c r="CRJ203" s="40"/>
      <c r="CRK203" s="40"/>
      <c r="CRL203" s="40"/>
      <c r="CRM203" s="40"/>
      <c r="CRN203" s="40"/>
      <c r="CRO203" s="40"/>
      <c r="CRP203" s="40"/>
      <c r="CRQ203" s="40"/>
      <c r="CRR203" s="40"/>
      <c r="CRS203" s="40"/>
      <c r="CRT203" s="40"/>
      <c r="CRU203" s="40"/>
      <c r="CRV203" s="40"/>
      <c r="CRW203" s="40"/>
      <c r="CRX203" s="40"/>
      <c r="CRY203" s="40"/>
      <c r="CRZ203" s="40"/>
      <c r="CSA203" s="40"/>
      <c r="CSB203" s="40"/>
      <c r="CSC203" s="40"/>
      <c r="CSD203" s="40"/>
      <c r="CSE203" s="40"/>
      <c r="CSF203" s="40"/>
      <c r="CSG203" s="40"/>
      <c r="CSH203" s="40"/>
      <c r="CSI203" s="40"/>
      <c r="CSJ203" s="40"/>
      <c r="CSK203" s="40"/>
      <c r="CSL203" s="40"/>
      <c r="CSM203" s="40"/>
      <c r="CSN203" s="40"/>
      <c r="CSO203" s="40"/>
      <c r="CSP203" s="40"/>
      <c r="CSQ203" s="40"/>
      <c r="CSR203" s="40"/>
      <c r="CSS203" s="40"/>
      <c r="CST203" s="40"/>
      <c r="CSU203" s="40"/>
      <c r="CSV203" s="40"/>
      <c r="CSW203" s="40"/>
      <c r="CSX203" s="40"/>
      <c r="CSY203" s="40"/>
      <c r="CSZ203" s="40"/>
      <c r="CTA203" s="40"/>
      <c r="CTB203" s="40"/>
      <c r="CTC203" s="40"/>
      <c r="CTD203" s="40"/>
      <c r="CTE203" s="40"/>
      <c r="CTF203" s="40"/>
      <c r="CTG203" s="40"/>
      <c r="CTH203" s="40"/>
      <c r="CTI203" s="40"/>
      <c r="CTJ203" s="40"/>
      <c r="CTK203" s="40"/>
      <c r="CTL203" s="40"/>
      <c r="CTM203" s="40"/>
      <c r="CTN203" s="40"/>
      <c r="CTO203" s="40"/>
      <c r="CTP203" s="40"/>
      <c r="CTQ203" s="40"/>
      <c r="CTR203" s="40"/>
      <c r="CTS203" s="40"/>
      <c r="CTT203" s="40"/>
      <c r="CTU203" s="40"/>
      <c r="CTV203" s="40"/>
      <c r="CTW203" s="40"/>
      <c r="CTX203" s="40"/>
      <c r="CTY203" s="40"/>
      <c r="CTZ203" s="40"/>
      <c r="CUA203" s="40"/>
      <c r="CUB203" s="40"/>
      <c r="CUC203" s="40"/>
      <c r="CUD203" s="40"/>
      <c r="CUE203" s="40"/>
      <c r="CUF203" s="40"/>
      <c r="CUG203" s="40"/>
      <c r="CUH203" s="40"/>
      <c r="CUI203" s="40"/>
      <c r="CUJ203" s="40"/>
      <c r="CUK203" s="40"/>
      <c r="CUL203" s="40"/>
      <c r="CUM203" s="40"/>
      <c r="CUN203" s="40"/>
      <c r="CUO203" s="40"/>
      <c r="CUP203" s="40"/>
      <c r="CUQ203" s="40"/>
      <c r="CUR203" s="40"/>
      <c r="CUS203" s="40"/>
      <c r="CUT203" s="40"/>
      <c r="CUU203" s="40"/>
      <c r="CUV203" s="40"/>
      <c r="CUW203" s="40"/>
      <c r="CUX203" s="40"/>
      <c r="CUY203" s="40"/>
      <c r="CUZ203" s="40"/>
      <c r="CVA203" s="40"/>
      <c r="CVB203" s="40"/>
      <c r="CVC203" s="40"/>
      <c r="CVD203" s="40"/>
      <c r="CVE203" s="40"/>
      <c r="CVF203" s="40"/>
      <c r="CVG203" s="40"/>
      <c r="CVH203" s="40"/>
      <c r="CVI203" s="40"/>
      <c r="CVJ203" s="40"/>
      <c r="CVK203" s="40"/>
      <c r="CVL203" s="40"/>
      <c r="CVM203" s="40"/>
      <c r="CVN203" s="40"/>
      <c r="CVO203" s="40"/>
      <c r="CVP203" s="40"/>
      <c r="CVQ203" s="40"/>
      <c r="CVR203" s="40"/>
      <c r="CVS203" s="40"/>
      <c r="CVT203" s="40"/>
      <c r="CVU203" s="40"/>
      <c r="CVV203" s="40"/>
      <c r="CVW203" s="40"/>
      <c r="CVX203" s="40"/>
      <c r="CVY203" s="40"/>
      <c r="CVZ203" s="40"/>
      <c r="CWA203" s="40"/>
      <c r="CWB203" s="40"/>
      <c r="CWC203" s="40"/>
      <c r="CWD203" s="40"/>
      <c r="CWE203" s="40"/>
      <c r="CWF203" s="40"/>
      <c r="CWG203" s="40"/>
      <c r="CWH203" s="40"/>
      <c r="CWI203" s="40"/>
      <c r="CWJ203" s="40"/>
      <c r="CWK203" s="40"/>
      <c r="CWL203" s="40"/>
      <c r="CWM203" s="40"/>
      <c r="CWN203" s="40"/>
      <c r="CWO203" s="40"/>
      <c r="CWP203" s="40"/>
      <c r="CWQ203" s="40"/>
      <c r="CWR203" s="40"/>
      <c r="CWS203" s="40"/>
      <c r="CWT203" s="40"/>
      <c r="CWU203" s="40"/>
      <c r="CWV203" s="40"/>
      <c r="CWW203" s="40"/>
      <c r="CWX203" s="40"/>
      <c r="CWY203" s="40"/>
      <c r="CWZ203" s="40"/>
      <c r="CXA203" s="40"/>
      <c r="CXB203" s="40"/>
      <c r="CXC203" s="40"/>
      <c r="CXD203" s="40"/>
      <c r="CXE203" s="40"/>
      <c r="CXF203" s="40"/>
      <c r="CXG203" s="40"/>
      <c r="CXH203" s="40"/>
      <c r="CXI203" s="40"/>
      <c r="CXJ203" s="40"/>
      <c r="CXK203" s="40"/>
      <c r="CXL203" s="40"/>
      <c r="CXM203" s="40"/>
      <c r="CXN203" s="40"/>
      <c r="CXO203" s="40"/>
      <c r="CXP203" s="40"/>
      <c r="CXQ203" s="40"/>
      <c r="CXR203" s="40"/>
      <c r="CXS203" s="40"/>
      <c r="CXT203" s="40"/>
      <c r="CXU203" s="40"/>
      <c r="CXV203" s="40"/>
      <c r="CXW203" s="40"/>
      <c r="CXX203" s="40"/>
      <c r="CXY203" s="40"/>
      <c r="CXZ203" s="40"/>
      <c r="CYA203" s="40"/>
      <c r="CYB203" s="40"/>
      <c r="CYC203" s="40"/>
      <c r="CYD203" s="40"/>
      <c r="CYE203" s="40"/>
      <c r="CYF203" s="40"/>
      <c r="CYG203" s="40"/>
      <c r="CYH203" s="40"/>
      <c r="CYI203" s="40"/>
      <c r="CYJ203" s="40"/>
      <c r="CYK203" s="40"/>
      <c r="CYL203" s="40"/>
      <c r="CYM203" s="40"/>
      <c r="CYN203" s="40"/>
      <c r="CYO203" s="40"/>
      <c r="CYP203" s="40"/>
      <c r="CYQ203" s="40"/>
      <c r="CYR203" s="40"/>
      <c r="CYS203" s="40"/>
      <c r="CYT203" s="40"/>
      <c r="CYU203" s="40"/>
      <c r="CYV203" s="40"/>
      <c r="CYW203" s="40"/>
      <c r="CYX203" s="40"/>
      <c r="CYY203" s="40"/>
      <c r="CYZ203" s="40"/>
      <c r="CZA203" s="40"/>
      <c r="CZB203" s="40"/>
      <c r="CZC203" s="40"/>
      <c r="CZD203" s="40"/>
      <c r="CZE203" s="40"/>
      <c r="CZF203" s="40"/>
      <c r="CZG203" s="40"/>
      <c r="CZH203" s="40"/>
      <c r="CZI203" s="40"/>
      <c r="CZJ203" s="40"/>
      <c r="CZK203" s="40"/>
      <c r="CZL203" s="40"/>
      <c r="CZM203" s="40"/>
      <c r="CZN203" s="40"/>
      <c r="CZO203" s="40"/>
      <c r="CZP203" s="40"/>
      <c r="CZQ203" s="40"/>
      <c r="CZR203" s="40"/>
      <c r="CZS203" s="40"/>
      <c r="CZT203" s="40"/>
      <c r="CZU203" s="40"/>
      <c r="CZV203" s="40"/>
      <c r="CZW203" s="40"/>
      <c r="CZX203" s="40"/>
      <c r="CZY203" s="40"/>
      <c r="CZZ203" s="40"/>
      <c r="DAA203" s="40"/>
      <c r="DAB203" s="40"/>
      <c r="DAC203" s="40"/>
      <c r="DAD203" s="40"/>
      <c r="DAE203" s="40"/>
      <c r="DAF203" s="40"/>
      <c r="DAG203" s="40"/>
      <c r="DAH203" s="40"/>
      <c r="DAI203" s="40"/>
      <c r="DAJ203" s="40"/>
      <c r="DAK203" s="40"/>
      <c r="DAL203" s="40"/>
      <c r="DAM203" s="40"/>
      <c r="DAN203" s="40"/>
      <c r="DAO203" s="40"/>
      <c r="DAP203" s="40"/>
      <c r="DAQ203" s="40"/>
      <c r="DAR203" s="40"/>
      <c r="DAS203" s="40"/>
      <c r="DAT203" s="40"/>
      <c r="DAU203" s="40"/>
      <c r="DAV203" s="40"/>
      <c r="DAW203" s="40"/>
      <c r="DAX203" s="40"/>
      <c r="DAY203" s="40"/>
      <c r="DAZ203" s="40"/>
      <c r="DBA203" s="40"/>
      <c r="DBB203" s="40"/>
      <c r="DBC203" s="40"/>
      <c r="DBD203" s="40"/>
      <c r="DBE203" s="40"/>
      <c r="DBF203" s="40"/>
      <c r="DBG203" s="40"/>
      <c r="DBH203" s="40"/>
      <c r="DBI203" s="40"/>
      <c r="DBJ203" s="40"/>
      <c r="DBK203" s="40"/>
      <c r="DBL203" s="40"/>
      <c r="DBM203" s="40"/>
      <c r="DBN203" s="40"/>
      <c r="DBO203" s="40"/>
      <c r="DBP203" s="40"/>
      <c r="DBQ203" s="40"/>
      <c r="DBR203" s="40"/>
      <c r="DBS203" s="40"/>
      <c r="DBT203" s="40"/>
      <c r="DBU203" s="40"/>
      <c r="DBV203" s="40"/>
      <c r="DBW203" s="40"/>
      <c r="DBX203" s="40"/>
      <c r="DBY203" s="40"/>
      <c r="DBZ203" s="40"/>
      <c r="DCA203" s="40"/>
      <c r="DCB203" s="40"/>
      <c r="DCC203" s="40"/>
      <c r="DCD203" s="40"/>
      <c r="DCE203" s="40"/>
      <c r="DCF203" s="40"/>
      <c r="DCG203" s="40"/>
      <c r="DCH203" s="40"/>
      <c r="DCI203" s="40"/>
      <c r="DCJ203" s="40"/>
      <c r="DCK203" s="40"/>
      <c r="DCL203" s="40"/>
      <c r="DCM203" s="40"/>
      <c r="DCN203" s="40"/>
      <c r="DCO203" s="40"/>
      <c r="DCP203" s="40"/>
      <c r="DCQ203" s="40"/>
      <c r="DCR203" s="40"/>
      <c r="DCS203" s="40"/>
      <c r="DCT203" s="40"/>
      <c r="DCU203" s="40"/>
      <c r="DCV203" s="40"/>
      <c r="DCW203" s="40"/>
      <c r="DCX203" s="40"/>
      <c r="DCY203" s="40"/>
      <c r="DCZ203" s="40"/>
      <c r="DDA203" s="40"/>
      <c r="DDB203" s="40"/>
      <c r="DDC203" s="40"/>
      <c r="DDD203" s="40"/>
      <c r="DDE203" s="40"/>
      <c r="DDF203" s="40"/>
      <c r="DDG203" s="40"/>
      <c r="DDH203" s="40"/>
      <c r="DDI203" s="40"/>
      <c r="DDJ203" s="40"/>
      <c r="DDK203" s="40"/>
      <c r="DDL203" s="40"/>
      <c r="DDM203" s="40"/>
      <c r="DDN203" s="40"/>
      <c r="DDO203" s="40"/>
      <c r="DDP203" s="40"/>
      <c r="DDQ203" s="40"/>
      <c r="DDR203" s="40"/>
      <c r="DDS203" s="40"/>
      <c r="DDT203" s="40"/>
      <c r="DDU203" s="40"/>
      <c r="DDV203" s="40"/>
      <c r="DDW203" s="40"/>
      <c r="DDX203" s="40"/>
      <c r="DDY203" s="40"/>
      <c r="DDZ203" s="40"/>
      <c r="DEA203" s="40"/>
      <c r="DEB203" s="40"/>
      <c r="DEC203" s="40"/>
      <c r="DED203" s="40"/>
      <c r="DEE203" s="40"/>
      <c r="DEF203" s="40"/>
      <c r="DEG203" s="40"/>
      <c r="DEH203" s="40"/>
      <c r="DEI203" s="40"/>
      <c r="DEJ203" s="40"/>
      <c r="DEK203" s="40"/>
      <c r="DEL203" s="40"/>
      <c r="DEM203" s="40"/>
      <c r="DEN203" s="40"/>
      <c r="DEO203" s="40"/>
      <c r="DEP203" s="40"/>
      <c r="DEQ203" s="40"/>
      <c r="DER203" s="40"/>
      <c r="DES203" s="40"/>
      <c r="DET203" s="40"/>
      <c r="DEU203" s="40"/>
      <c r="DEV203" s="40"/>
      <c r="DEW203" s="40"/>
      <c r="DEX203" s="40"/>
      <c r="DEY203" s="40"/>
      <c r="DEZ203" s="40"/>
      <c r="DFA203" s="40"/>
      <c r="DFB203" s="40"/>
      <c r="DFC203" s="40"/>
      <c r="DFD203" s="40"/>
      <c r="DFE203" s="40"/>
      <c r="DFF203" s="40"/>
      <c r="DFG203" s="40"/>
      <c r="DFH203" s="40"/>
      <c r="DFI203" s="40"/>
      <c r="DFJ203" s="40"/>
      <c r="DFK203" s="40"/>
      <c r="DFL203" s="40"/>
      <c r="DFM203" s="40"/>
      <c r="DFN203" s="40"/>
      <c r="DFO203" s="40"/>
      <c r="DFP203" s="40"/>
      <c r="DFQ203" s="40"/>
      <c r="DFR203" s="40"/>
      <c r="DFS203" s="40"/>
      <c r="DFT203" s="40"/>
      <c r="DFU203" s="40"/>
      <c r="DFV203" s="40"/>
      <c r="DFW203" s="40"/>
      <c r="DFX203" s="40"/>
      <c r="DFY203" s="40"/>
      <c r="DFZ203" s="40"/>
      <c r="DGA203" s="40"/>
      <c r="DGB203" s="40"/>
      <c r="DGC203" s="40"/>
      <c r="DGD203" s="40"/>
      <c r="DGE203" s="40"/>
      <c r="DGF203" s="40"/>
      <c r="DGG203" s="40"/>
      <c r="DGH203" s="40"/>
      <c r="DGI203" s="40"/>
      <c r="DGJ203" s="40"/>
      <c r="DGK203" s="40"/>
      <c r="DGL203" s="40"/>
      <c r="DGM203" s="40"/>
      <c r="DGN203" s="40"/>
      <c r="DGO203" s="40"/>
      <c r="DGP203" s="40"/>
      <c r="DGQ203" s="40"/>
      <c r="DGR203" s="40"/>
      <c r="DGS203" s="40"/>
      <c r="DGT203" s="40"/>
      <c r="DGU203" s="40"/>
      <c r="DGV203" s="40"/>
      <c r="DGW203" s="40"/>
      <c r="DGX203" s="40"/>
      <c r="DGY203" s="40"/>
      <c r="DGZ203" s="40"/>
      <c r="DHA203" s="40"/>
      <c r="DHB203" s="40"/>
      <c r="DHC203" s="40"/>
      <c r="DHD203" s="40"/>
      <c r="DHE203" s="40"/>
      <c r="DHF203" s="40"/>
      <c r="DHG203" s="40"/>
      <c r="DHH203" s="40"/>
      <c r="DHI203" s="40"/>
      <c r="DHJ203" s="40"/>
      <c r="DHK203" s="40"/>
      <c r="DHL203" s="40"/>
      <c r="DHM203" s="40"/>
      <c r="DHN203" s="40"/>
      <c r="DHO203" s="40"/>
      <c r="DHP203" s="40"/>
      <c r="DHQ203" s="40"/>
      <c r="DHR203" s="40"/>
      <c r="DHS203" s="40"/>
      <c r="DHT203" s="40"/>
      <c r="DHU203" s="40"/>
      <c r="DHV203" s="40"/>
      <c r="DHW203" s="40"/>
      <c r="DHX203" s="40"/>
      <c r="DHY203" s="40"/>
      <c r="DHZ203" s="40"/>
      <c r="DIA203" s="40"/>
      <c r="DIB203" s="40"/>
      <c r="DIC203" s="40"/>
      <c r="DID203" s="40"/>
      <c r="DIE203" s="40"/>
      <c r="DIF203" s="40"/>
      <c r="DIG203" s="40"/>
      <c r="DIH203" s="40"/>
      <c r="DII203" s="40"/>
      <c r="DIJ203" s="40"/>
      <c r="DIK203" s="40"/>
      <c r="DIL203" s="40"/>
      <c r="DIM203" s="40"/>
      <c r="DIN203" s="40"/>
      <c r="DIO203" s="40"/>
      <c r="DIP203" s="40"/>
      <c r="DIQ203" s="40"/>
      <c r="DIR203" s="40"/>
      <c r="DIS203" s="40"/>
      <c r="DIT203" s="40"/>
      <c r="DIU203" s="40"/>
      <c r="DIV203" s="40"/>
      <c r="DIW203" s="40"/>
      <c r="DIX203" s="40"/>
      <c r="DIY203" s="40"/>
      <c r="DIZ203" s="40"/>
      <c r="DJA203" s="40"/>
      <c r="DJB203" s="40"/>
      <c r="DJC203" s="40"/>
      <c r="DJD203" s="40"/>
      <c r="DJE203" s="40"/>
      <c r="DJF203" s="40"/>
      <c r="DJG203" s="40"/>
      <c r="DJH203" s="40"/>
      <c r="DJI203" s="40"/>
      <c r="DJJ203" s="40"/>
      <c r="DJK203" s="40"/>
      <c r="DJL203" s="40"/>
      <c r="DJM203" s="40"/>
      <c r="DJN203" s="40"/>
      <c r="DJO203" s="40"/>
      <c r="DJP203" s="40"/>
      <c r="DJQ203" s="40"/>
      <c r="DJR203" s="40"/>
      <c r="DJS203" s="40"/>
      <c r="DJT203" s="40"/>
      <c r="DJU203" s="40"/>
      <c r="DJV203" s="40"/>
      <c r="DJW203" s="40"/>
      <c r="DJX203" s="40"/>
      <c r="DJY203" s="40"/>
      <c r="DJZ203" s="40"/>
      <c r="DKA203" s="40"/>
      <c r="DKB203" s="40"/>
      <c r="DKC203" s="40"/>
      <c r="DKD203" s="40"/>
      <c r="DKE203" s="40"/>
      <c r="DKF203" s="40"/>
      <c r="DKG203" s="40"/>
      <c r="DKH203" s="40"/>
      <c r="DKI203" s="40"/>
      <c r="DKJ203" s="40"/>
      <c r="DKK203" s="40"/>
      <c r="DKL203" s="40"/>
      <c r="DKM203" s="40"/>
      <c r="DKN203" s="40"/>
      <c r="DKO203" s="40"/>
      <c r="DKP203" s="40"/>
      <c r="DKQ203" s="40"/>
      <c r="DKR203" s="40"/>
      <c r="DKS203" s="40"/>
      <c r="DKT203" s="40"/>
      <c r="DKU203" s="40"/>
      <c r="DKV203" s="40"/>
      <c r="DKW203" s="40"/>
      <c r="DKX203" s="40"/>
      <c r="DKY203" s="40"/>
      <c r="DKZ203" s="40"/>
      <c r="DLA203" s="40"/>
      <c r="DLB203" s="40"/>
      <c r="DLC203" s="40"/>
      <c r="DLD203" s="40"/>
      <c r="DLE203" s="40"/>
      <c r="DLF203" s="40"/>
      <c r="DLG203" s="40"/>
      <c r="DLH203" s="40"/>
      <c r="DLI203" s="40"/>
      <c r="DLJ203" s="40"/>
      <c r="DLK203" s="40"/>
      <c r="DLL203" s="40"/>
      <c r="DLM203" s="40"/>
      <c r="DLN203" s="40"/>
      <c r="DLO203" s="40"/>
      <c r="DLP203" s="40"/>
      <c r="DLQ203" s="40"/>
      <c r="DLR203" s="40"/>
      <c r="DLS203" s="40"/>
      <c r="DLT203" s="40"/>
      <c r="DLU203" s="40"/>
      <c r="DLV203" s="40"/>
      <c r="DLW203" s="40"/>
      <c r="DLX203" s="40"/>
      <c r="DLY203" s="40"/>
      <c r="DLZ203" s="40"/>
      <c r="DMA203" s="40"/>
      <c r="DMB203" s="40"/>
      <c r="DMC203" s="40"/>
      <c r="DMD203" s="40"/>
      <c r="DME203" s="40"/>
      <c r="DMF203" s="40"/>
      <c r="DMG203" s="40"/>
      <c r="DMH203" s="40"/>
      <c r="DMI203" s="40"/>
      <c r="DMJ203" s="40"/>
      <c r="DMK203" s="40"/>
      <c r="DML203" s="40"/>
      <c r="DMM203" s="40"/>
      <c r="DMN203" s="40"/>
      <c r="DMO203" s="40"/>
      <c r="DMP203" s="40"/>
      <c r="DMQ203" s="40"/>
      <c r="DMR203" s="40"/>
      <c r="DMS203" s="40"/>
      <c r="DMT203" s="40"/>
      <c r="DMU203" s="40"/>
      <c r="DMV203" s="40"/>
      <c r="DMW203" s="40"/>
      <c r="DMX203" s="40"/>
      <c r="DMY203" s="40"/>
      <c r="DMZ203" s="40"/>
      <c r="DNA203" s="40"/>
      <c r="DNB203" s="40"/>
      <c r="DNC203" s="40"/>
      <c r="DND203" s="40"/>
      <c r="DNE203" s="40"/>
      <c r="DNF203" s="40"/>
      <c r="DNG203" s="40"/>
      <c r="DNH203" s="40"/>
      <c r="DNI203" s="40"/>
      <c r="DNJ203" s="40"/>
      <c r="DNK203" s="40"/>
      <c r="DNL203" s="40"/>
      <c r="DNM203" s="40"/>
      <c r="DNN203" s="40"/>
      <c r="DNO203" s="40"/>
      <c r="DNP203" s="40"/>
      <c r="DNQ203" s="40"/>
      <c r="DNR203" s="40"/>
      <c r="DNS203" s="40"/>
      <c r="DNT203" s="40"/>
      <c r="DNU203" s="40"/>
      <c r="DNV203" s="40"/>
      <c r="DNW203" s="40"/>
      <c r="DNX203" s="40"/>
      <c r="DNY203" s="40"/>
      <c r="DNZ203" s="40"/>
      <c r="DOA203" s="40"/>
      <c r="DOB203" s="40"/>
      <c r="DOC203" s="40"/>
      <c r="DOD203" s="40"/>
      <c r="DOE203" s="40"/>
      <c r="DOF203" s="40"/>
      <c r="DOG203" s="40"/>
      <c r="DOH203" s="40"/>
      <c r="DOI203" s="40"/>
      <c r="DOJ203" s="40"/>
      <c r="DOK203" s="40"/>
      <c r="DOL203" s="40"/>
      <c r="DOM203" s="40"/>
      <c r="DON203" s="40"/>
      <c r="DOO203" s="40"/>
      <c r="DOP203" s="40"/>
      <c r="DOQ203" s="40"/>
      <c r="DOR203" s="40"/>
      <c r="DOS203" s="40"/>
      <c r="DOT203" s="40"/>
      <c r="DOU203" s="40"/>
      <c r="DOV203" s="40"/>
      <c r="DOW203" s="40"/>
      <c r="DOX203" s="40"/>
      <c r="DOY203" s="40"/>
      <c r="DOZ203" s="40"/>
      <c r="DPA203" s="40"/>
      <c r="DPB203" s="40"/>
      <c r="DPC203" s="40"/>
      <c r="DPD203" s="40"/>
      <c r="DPE203" s="40"/>
      <c r="DPF203" s="40"/>
      <c r="DPG203" s="40"/>
      <c r="DPH203" s="40"/>
      <c r="DPI203" s="40"/>
      <c r="DPJ203" s="40"/>
      <c r="DPK203" s="40"/>
      <c r="DPL203" s="40"/>
      <c r="DPM203" s="40"/>
      <c r="DPN203" s="40"/>
      <c r="DPO203" s="40"/>
      <c r="DPP203" s="40"/>
      <c r="DPQ203" s="40"/>
      <c r="DPR203" s="40"/>
      <c r="DPS203" s="40"/>
      <c r="DPT203" s="40"/>
      <c r="DPU203" s="40"/>
      <c r="DPV203" s="40"/>
      <c r="DPW203" s="40"/>
      <c r="DPX203" s="40"/>
      <c r="DPY203" s="40"/>
      <c r="DPZ203" s="40"/>
      <c r="DQA203" s="40"/>
      <c r="DQB203" s="40"/>
      <c r="DQC203" s="40"/>
      <c r="DQD203" s="40"/>
      <c r="DQE203" s="40"/>
      <c r="DQF203" s="40"/>
      <c r="DQG203" s="40"/>
      <c r="DQH203" s="40"/>
      <c r="DQI203" s="40"/>
      <c r="DQJ203" s="40"/>
      <c r="DQK203" s="40"/>
      <c r="DQL203" s="40"/>
      <c r="DQM203" s="40"/>
      <c r="DQN203" s="40"/>
      <c r="DQO203" s="40"/>
      <c r="DQP203" s="40"/>
      <c r="DQQ203" s="40"/>
      <c r="DQR203" s="40"/>
      <c r="DQS203" s="40"/>
      <c r="DQT203" s="40"/>
      <c r="DQU203" s="40"/>
      <c r="DQV203" s="40"/>
      <c r="DQW203" s="40"/>
      <c r="DQX203" s="40"/>
      <c r="DQY203" s="40"/>
      <c r="DQZ203" s="40"/>
      <c r="DRA203" s="40"/>
      <c r="DRB203" s="40"/>
      <c r="DRC203" s="40"/>
      <c r="DRD203" s="40"/>
      <c r="DRE203" s="40"/>
      <c r="DRF203" s="40"/>
      <c r="DRG203" s="40"/>
      <c r="DRH203" s="40"/>
      <c r="DRI203" s="40"/>
      <c r="DRJ203" s="40"/>
      <c r="DRK203" s="40"/>
      <c r="DRL203" s="40"/>
      <c r="DRM203" s="40"/>
      <c r="DRN203" s="40"/>
      <c r="DRO203" s="40"/>
      <c r="DRP203" s="40"/>
      <c r="DRQ203" s="40"/>
      <c r="DRR203" s="40"/>
      <c r="DRS203" s="40"/>
      <c r="DRT203" s="40"/>
      <c r="DRU203" s="40"/>
      <c r="DRV203" s="40"/>
      <c r="DRW203" s="40"/>
      <c r="DRX203" s="40"/>
      <c r="DRY203" s="40"/>
      <c r="DRZ203" s="40"/>
      <c r="DSA203" s="40"/>
      <c r="DSB203" s="40"/>
      <c r="DSC203" s="40"/>
      <c r="DSD203" s="40"/>
      <c r="DSE203" s="40"/>
      <c r="DSF203" s="40"/>
      <c r="DSG203" s="40"/>
      <c r="DSH203" s="40"/>
      <c r="DSI203" s="40"/>
      <c r="DSJ203" s="40"/>
      <c r="DSK203" s="40"/>
      <c r="DSL203" s="40"/>
      <c r="DSM203" s="40"/>
      <c r="DSN203" s="40"/>
      <c r="DSO203" s="40"/>
      <c r="DSP203" s="40"/>
      <c r="DSQ203" s="40"/>
      <c r="DSR203" s="40"/>
      <c r="DSS203" s="40"/>
      <c r="DST203" s="40"/>
      <c r="DSU203" s="40"/>
      <c r="DSV203" s="40"/>
      <c r="DSW203" s="40"/>
      <c r="DSX203" s="40"/>
      <c r="DSY203" s="40"/>
      <c r="DSZ203" s="40"/>
      <c r="DTA203" s="40"/>
      <c r="DTB203" s="40"/>
      <c r="DTC203" s="40"/>
      <c r="DTD203" s="40"/>
      <c r="DTE203" s="40"/>
      <c r="DTF203" s="40"/>
      <c r="DTG203" s="40"/>
      <c r="DTH203" s="40"/>
      <c r="DTI203" s="40"/>
      <c r="DTJ203" s="40"/>
      <c r="DTK203" s="40"/>
      <c r="DTL203" s="40"/>
      <c r="DTM203" s="40"/>
      <c r="DTN203" s="40"/>
      <c r="DTO203" s="40"/>
      <c r="DTP203" s="40"/>
      <c r="DTQ203" s="40"/>
      <c r="DTR203" s="40"/>
      <c r="DTS203" s="40"/>
      <c r="DTT203" s="40"/>
      <c r="DTU203" s="40"/>
      <c r="DTV203" s="40"/>
      <c r="DTW203" s="40"/>
      <c r="DTX203" s="40"/>
      <c r="DTY203" s="40"/>
      <c r="DTZ203" s="40"/>
      <c r="DUA203" s="40"/>
      <c r="DUB203" s="40"/>
      <c r="DUC203" s="40"/>
      <c r="DUD203" s="40"/>
      <c r="DUE203" s="40"/>
      <c r="DUF203" s="40"/>
      <c r="DUG203" s="40"/>
      <c r="DUH203" s="40"/>
      <c r="DUI203" s="40"/>
      <c r="DUJ203" s="40"/>
      <c r="DUK203" s="40"/>
      <c r="DUL203" s="40"/>
      <c r="DUM203" s="40"/>
      <c r="DUN203" s="40"/>
      <c r="DUO203" s="40"/>
      <c r="DUP203" s="40"/>
      <c r="DUQ203" s="40"/>
      <c r="DUR203" s="40"/>
      <c r="DUS203" s="40"/>
      <c r="DUT203" s="40"/>
      <c r="DUU203" s="40"/>
      <c r="DUV203" s="40"/>
      <c r="DUW203" s="40"/>
      <c r="DUX203" s="40"/>
      <c r="DUY203" s="40"/>
      <c r="DUZ203" s="40"/>
      <c r="DVA203" s="40"/>
      <c r="DVB203" s="40"/>
      <c r="DVC203" s="40"/>
      <c r="DVD203" s="40"/>
      <c r="DVE203" s="40"/>
      <c r="DVF203" s="40"/>
      <c r="DVG203" s="40"/>
      <c r="DVH203" s="40"/>
      <c r="DVI203" s="40"/>
      <c r="DVJ203" s="40"/>
      <c r="DVK203" s="40"/>
      <c r="DVL203" s="40"/>
      <c r="DVM203" s="40"/>
      <c r="DVN203" s="40"/>
      <c r="DVO203" s="40"/>
      <c r="DVP203" s="40"/>
      <c r="DVQ203" s="40"/>
      <c r="DVR203" s="40"/>
      <c r="DVS203" s="40"/>
      <c r="DVT203" s="40"/>
      <c r="DVU203" s="40"/>
      <c r="DVV203" s="40"/>
      <c r="DVW203" s="40"/>
      <c r="DVX203" s="40"/>
      <c r="DVY203" s="40"/>
      <c r="DVZ203" s="40"/>
      <c r="DWA203" s="40"/>
      <c r="DWB203" s="40"/>
      <c r="DWC203" s="40"/>
      <c r="DWD203" s="40"/>
      <c r="DWE203" s="40"/>
      <c r="DWF203" s="40"/>
      <c r="DWG203" s="40"/>
      <c r="DWH203" s="40"/>
      <c r="DWI203" s="40"/>
      <c r="DWJ203" s="40"/>
      <c r="DWK203" s="40"/>
      <c r="DWL203" s="40"/>
      <c r="DWM203" s="40"/>
      <c r="DWN203" s="40"/>
      <c r="DWO203" s="40"/>
      <c r="DWP203" s="40"/>
      <c r="DWQ203" s="40"/>
      <c r="DWR203" s="40"/>
      <c r="DWS203" s="40"/>
      <c r="DWT203" s="40"/>
      <c r="DWU203" s="40"/>
      <c r="DWV203" s="40"/>
      <c r="DWW203" s="40"/>
      <c r="DWX203" s="40"/>
      <c r="DWY203" s="40"/>
      <c r="DWZ203" s="40"/>
      <c r="DXA203" s="40"/>
      <c r="DXB203" s="40"/>
      <c r="DXC203" s="40"/>
      <c r="DXD203" s="40"/>
      <c r="DXE203" s="40"/>
      <c r="DXF203" s="40"/>
      <c r="DXG203" s="40"/>
      <c r="DXH203" s="40"/>
      <c r="DXI203" s="40"/>
      <c r="DXJ203" s="40"/>
      <c r="DXK203" s="40"/>
      <c r="DXL203" s="40"/>
      <c r="DXM203" s="40"/>
      <c r="DXN203" s="40"/>
      <c r="DXO203" s="40"/>
      <c r="DXP203" s="40"/>
      <c r="DXQ203" s="40"/>
      <c r="DXR203" s="40"/>
      <c r="DXS203" s="40"/>
      <c r="DXT203" s="40"/>
      <c r="DXU203" s="40"/>
      <c r="DXV203" s="40"/>
      <c r="DXW203" s="40"/>
      <c r="DXX203" s="40"/>
      <c r="DXY203" s="40"/>
      <c r="DXZ203" s="40"/>
      <c r="DYA203" s="40"/>
      <c r="DYB203" s="40"/>
      <c r="DYC203" s="40"/>
      <c r="DYD203" s="40"/>
      <c r="DYE203" s="40"/>
      <c r="DYF203" s="40"/>
      <c r="DYG203" s="40"/>
      <c r="DYH203" s="40"/>
      <c r="DYI203" s="40"/>
      <c r="DYJ203" s="40"/>
      <c r="DYK203" s="40"/>
      <c r="DYL203" s="40"/>
      <c r="DYM203" s="40"/>
      <c r="DYN203" s="40"/>
      <c r="DYO203" s="40"/>
      <c r="DYP203" s="40"/>
      <c r="DYQ203" s="40"/>
      <c r="DYR203" s="40"/>
      <c r="DYS203" s="40"/>
      <c r="DYT203" s="40"/>
      <c r="DYU203" s="40"/>
      <c r="DYV203" s="40"/>
      <c r="DYW203" s="40"/>
      <c r="DYX203" s="40"/>
      <c r="DYY203" s="40"/>
      <c r="DYZ203" s="40"/>
      <c r="DZA203" s="40"/>
      <c r="DZB203" s="40"/>
      <c r="DZC203" s="40"/>
      <c r="DZD203" s="40"/>
      <c r="DZE203" s="40"/>
      <c r="DZF203" s="40"/>
      <c r="DZG203" s="40"/>
      <c r="DZH203" s="40"/>
      <c r="DZI203" s="40"/>
      <c r="DZJ203" s="40"/>
      <c r="DZK203" s="40"/>
      <c r="DZL203" s="40"/>
      <c r="DZM203" s="40"/>
      <c r="DZN203" s="40"/>
      <c r="DZO203" s="40"/>
      <c r="DZP203" s="40"/>
      <c r="DZQ203" s="40"/>
      <c r="DZR203" s="40"/>
      <c r="DZS203" s="40"/>
      <c r="DZT203" s="40"/>
      <c r="DZU203" s="40"/>
      <c r="DZV203" s="40"/>
      <c r="DZW203" s="40"/>
      <c r="DZX203" s="40"/>
      <c r="DZY203" s="40"/>
      <c r="DZZ203" s="40"/>
      <c r="EAA203" s="40"/>
      <c r="EAB203" s="40"/>
      <c r="EAC203" s="40"/>
      <c r="EAD203" s="40"/>
      <c r="EAE203" s="40"/>
      <c r="EAF203" s="40"/>
      <c r="EAG203" s="40"/>
      <c r="EAH203" s="40"/>
      <c r="EAI203" s="40"/>
      <c r="EAJ203" s="40"/>
      <c r="EAK203" s="40"/>
      <c r="EAL203" s="40"/>
      <c r="EAM203" s="40"/>
      <c r="EAN203" s="40"/>
      <c r="EAO203" s="40"/>
      <c r="EAP203" s="40"/>
      <c r="EAQ203" s="40"/>
      <c r="EAR203" s="40"/>
      <c r="EAS203" s="40"/>
      <c r="EAT203" s="40"/>
      <c r="EAU203" s="40"/>
      <c r="EAV203" s="40"/>
      <c r="EAW203" s="40"/>
      <c r="EAX203" s="40"/>
      <c r="EAY203" s="40"/>
      <c r="EAZ203" s="40"/>
      <c r="EBA203" s="40"/>
      <c r="EBB203" s="40"/>
      <c r="EBC203" s="40"/>
      <c r="EBD203" s="40"/>
      <c r="EBE203" s="40"/>
      <c r="EBF203" s="40"/>
      <c r="EBG203" s="40"/>
      <c r="EBH203" s="40"/>
      <c r="EBI203" s="40"/>
      <c r="EBJ203" s="40"/>
      <c r="EBK203" s="40"/>
      <c r="EBL203" s="40"/>
      <c r="EBM203" s="40"/>
      <c r="EBN203" s="40"/>
      <c r="EBO203" s="40"/>
      <c r="EBP203" s="40"/>
      <c r="EBQ203" s="40"/>
      <c r="EBR203" s="40"/>
      <c r="EBS203" s="40"/>
      <c r="EBT203" s="40"/>
      <c r="EBU203" s="40"/>
      <c r="EBV203" s="40"/>
      <c r="EBW203" s="40"/>
      <c r="EBX203" s="40"/>
      <c r="EBY203" s="40"/>
      <c r="EBZ203" s="40"/>
      <c r="ECA203" s="40"/>
      <c r="ECB203" s="40"/>
      <c r="ECC203" s="40"/>
      <c r="ECD203" s="40"/>
      <c r="ECE203" s="40"/>
      <c r="ECF203" s="40"/>
      <c r="ECG203" s="40"/>
      <c r="ECH203" s="40"/>
      <c r="ECI203" s="40"/>
      <c r="ECJ203" s="40"/>
      <c r="ECK203" s="40"/>
      <c r="ECL203" s="40"/>
      <c r="ECM203" s="40"/>
      <c r="ECN203" s="40"/>
      <c r="ECO203" s="40"/>
      <c r="ECP203" s="40"/>
      <c r="ECQ203" s="40"/>
      <c r="ECR203" s="40"/>
      <c r="ECS203" s="40"/>
      <c r="ECT203" s="40"/>
      <c r="ECU203" s="40"/>
      <c r="ECV203" s="40"/>
      <c r="ECW203" s="40"/>
      <c r="ECX203" s="40"/>
      <c r="ECY203" s="40"/>
      <c r="ECZ203" s="40"/>
      <c r="EDA203" s="40"/>
      <c r="EDB203" s="40"/>
      <c r="EDC203" s="40"/>
      <c r="EDD203" s="40"/>
      <c r="EDE203" s="40"/>
      <c r="EDF203" s="40"/>
      <c r="EDG203" s="40"/>
      <c r="EDH203" s="40"/>
      <c r="EDI203" s="40"/>
      <c r="EDJ203" s="40"/>
      <c r="EDK203" s="40"/>
      <c r="EDL203" s="40"/>
      <c r="EDM203" s="40"/>
      <c r="EDN203" s="40"/>
      <c r="EDO203" s="40"/>
      <c r="EDP203" s="40"/>
      <c r="EDQ203" s="40"/>
      <c r="EDR203" s="40"/>
      <c r="EDS203" s="40"/>
      <c r="EDT203" s="40"/>
      <c r="EDU203" s="40"/>
      <c r="EDV203" s="40"/>
      <c r="EDW203" s="40"/>
      <c r="EDX203" s="40"/>
      <c r="EDY203" s="40"/>
      <c r="EDZ203" s="40"/>
      <c r="EEA203" s="40"/>
      <c r="EEB203" s="40"/>
      <c r="EEC203" s="40"/>
      <c r="EED203" s="40"/>
      <c r="EEE203" s="40"/>
      <c r="EEF203" s="40"/>
      <c r="EEG203" s="40"/>
      <c r="EEH203" s="40"/>
      <c r="EEI203" s="40"/>
      <c r="EEJ203" s="40"/>
      <c r="EEK203" s="40"/>
      <c r="EEL203" s="40"/>
      <c r="EEM203" s="40"/>
      <c r="EEN203" s="40"/>
      <c r="EEO203" s="40"/>
      <c r="EEP203" s="40"/>
      <c r="EEQ203" s="40"/>
      <c r="EER203" s="40"/>
      <c r="EES203" s="40"/>
      <c r="EET203" s="40"/>
      <c r="EEU203" s="40"/>
      <c r="EEV203" s="40"/>
      <c r="EEW203" s="40"/>
      <c r="EEX203" s="40"/>
      <c r="EEY203" s="40"/>
      <c r="EEZ203" s="40"/>
      <c r="EFA203" s="40"/>
      <c r="EFB203" s="40"/>
      <c r="EFC203" s="40"/>
      <c r="EFD203" s="40"/>
      <c r="EFE203" s="40"/>
      <c r="EFF203" s="40"/>
      <c r="EFG203" s="40"/>
      <c r="EFH203" s="40"/>
      <c r="EFI203" s="40"/>
      <c r="EFJ203" s="40"/>
      <c r="EFK203" s="40"/>
      <c r="EFL203" s="40"/>
      <c r="EFM203" s="40"/>
      <c r="EFN203" s="40"/>
      <c r="EFO203" s="40"/>
      <c r="EFP203" s="40"/>
      <c r="EFQ203" s="40"/>
      <c r="EFR203" s="40"/>
      <c r="EFS203" s="40"/>
      <c r="EFT203" s="40"/>
      <c r="EFU203" s="40"/>
      <c r="EFV203" s="40"/>
      <c r="EFW203" s="40"/>
      <c r="EFX203" s="40"/>
      <c r="EFY203" s="40"/>
      <c r="EFZ203" s="40"/>
      <c r="EGA203" s="40"/>
      <c r="EGB203" s="40"/>
      <c r="EGC203" s="40"/>
      <c r="EGD203" s="40"/>
      <c r="EGE203" s="40"/>
      <c r="EGF203" s="40"/>
      <c r="EGG203" s="40"/>
      <c r="EGH203" s="40"/>
      <c r="EGI203" s="40"/>
      <c r="EGJ203" s="40"/>
      <c r="EGK203" s="40"/>
      <c r="EGL203" s="40"/>
      <c r="EGM203" s="40"/>
      <c r="EGN203" s="40"/>
      <c r="EGO203" s="40"/>
      <c r="EGP203" s="40"/>
      <c r="EGQ203" s="40"/>
      <c r="EGR203" s="40"/>
      <c r="EGS203" s="40"/>
      <c r="EGT203" s="40"/>
      <c r="EGU203" s="40"/>
      <c r="EGV203" s="40"/>
      <c r="EGW203" s="40"/>
      <c r="EGX203" s="40"/>
      <c r="EGY203" s="40"/>
      <c r="EGZ203" s="40"/>
      <c r="EHA203" s="40"/>
      <c r="EHB203" s="40"/>
      <c r="EHC203" s="40"/>
      <c r="EHD203" s="40"/>
      <c r="EHE203" s="40"/>
      <c r="EHF203" s="40"/>
      <c r="EHG203" s="40"/>
      <c r="EHH203" s="40"/>
      <c r="EHI203" s="40"/>
      <c r="EHJ203" s="40"/>
      <c r="EHK203" s="40"/>
      <c r="EHL203" s="40"/>
      <c r="EHM203" s="40"/>
      <c r="EHN203" s="40"/>
      <c r="EHO203" s="40"/>
      <c r="EHP203" s="40"/>
      <c r="EHQ203" s="40"/>
      <c r="EHR203" s="40"/>
      <c r="EHS203" s="40"/>
      <c r="EHT203" s="40"/>
      <c r="EHU203" s="40"/>
      <c r="EHV203" s="40"/>
      <c r="EHW203" s="40"/>
      <c r="EHX203" s="40"/>
      <c r="EHY203" s="40"/>
      <c r="EHZ203" s="40"/>
      <c r="EIA203" s="40"/>
      <c r="EIB203" s="40"/>
      <c r="EIC203" s="40"/>
      <c r="EID203" s="40"/>
      <c r="EIE203" s="40"/>
      <c r="EIF203" s="40"/>
      <c r="EIG203" s="40"/>
      <c r="EIH203" s="40"/>
      <c r="EII203" s="40"/>
      <c r="EIJ203" s="40"/>
      <c r="EIK203" s="40"/>
      <c r="EIL203" s="40"/>
      <c r="EIM203" s="40"/>
      <c r="EIN203" s="40"/>
      <c r="EIO203" s="40"/>
      <c r="EIP203" s="40"/>
      <c r="EIQ203" s="40"/>
      <c r="EIR203" s="40"/>
      <c r="EIS203" s="40"/>
      <c r="EIT203" s="40"/>
      <c r="EIU203" s="40"/>
      <c r="EIV203" s="40"/>
      <c r="EIW203" s="40"/>
      <c r="EIX203" s="40"/>
      <c r="EIY203" s="40"/>
      <c r="EIZ203" s="40"/>
      <c r="EJA203" s="40"/>
      <c r="EJB203" s="40"/>
      <c r="EJC203" s="40"/>
      <c r="EJD203" s="40"/>
      <c r="EJE203" s="40"/>
      <c r="EJF203" s="40"/>
      <c r="EJG203" s="40"/>
      <c r="EJH203" s="40"/>
      <c r="EJI203" s="40"/>
      <c r="EJJ203" s="40"/>
      <c r="EJK203" s="40"/>
      <c r="EJL203" s="40"/>
      <c r="EJM203" s="40"/>
      <c r="EJN203" s="40"/>
      <c r="EJO203" s="40"/>
      <c r="EJP203" s="40"/>
      <c r="EJQ203" s="40"/>
      <c r="EJR203" s="40"/>
      <c r="EJS203" s="40"/>
      <c r="EJT203" s="40"/>
      <c r="EJU203" s="40"/>
      <c r="EJV203" s="40"/>
      <c r="EJW203" s="40"/>
      <c r="EJX203" s="40"/>
      <c r="EJY203" s="40"/>
      <c r="EJZ203" s="40"/>
      <c r="EKA203" s="40"/>
      <c r="EKB203" s="40"/>
      <c r="EKC203" s="40"/>
      <c r="EKD203" s="40"/>
      <c r="EKE203" s="40"/>
      <c r="EKF203" s="40"/>
      <c r="EKG203" s="40"/>
      <c r="EKH203" s="40"/>
      <c r="EKI203" s="40"/>
      <c r="EKJ203" s="40"/>
      <c r="EKK203" s="40"/>
      <c r="EKL203" s="40"/>
      <c r="EKM203" s="40"/>
      <c r="EKN203" s="40"/>
      <c r="EKO203" s="40"/>
      <c r="EKP203" s="40"/>
      <c r="EKQ203" s="40"/>
      <c r="EKR203" s="40"/>
      <c r="EKS203" s="40"/>
      <c r="EKT203" s="40"/>
      <c r="EKU203" s="40"/>
      <c r="EKV203" s="40"/>
      <c r="EKW203" s="40"/>
      <c r="EKX203" s="40"/>
      <c r="EKY203" s="40"/>
      <c r="EKZ203" s="40"/>
      <c r="ELA203" s="40"/>
      <c r="ELB203" s="40"/>
      <c r="ELC203" s="40"/>
      <c r="ELD203" s="40"/>
      <c r="ELE203" s="40"/>
      <c r="ELF203" s="40"/>
      <c r="ELG203" s="40"/>
      <c r="ELH203" s="40"/>
      <c r="ELI203" s="40"/>
      <c r="ELJ203" s="40"/>
      <c r="ELK203" s="40"/>
      <c r="ELL203" s="40"/>
      <c r="ELM203" s="40"/>
      <c r="ELN203" s="40"/>
      <c r="ELO203" s="40"/>
      <c r="ELP203" s="40"/>
      <c r="ELQ203" s="40"/>
      <c r="ELR203" s="40"/>
      <c r="ELS203" s="40"/>
      <c r="ELT203" s="40"/>
      <c r="ELU203" s="40"/>
      <c r="ELV203" s="40"/>
      <c r="ELW203" s="40"/>
      <c r="ELX203" s="40"/>
      <c r="ELY203" s="40"/>
      <c r="ELZ203" s="40"/>
      <c r="EMA203" s="40"/>
      <c r="EMB203" s="40"/>
      <c r="EMC203" s="40"/>
      <c r="EMD203" s="40"/>
      <c r="EME203" s="40"/>
      <c r="EMF203" s="40"/>
      <c r="EMG203" s="40"/>
      <c r="EMH203" s="40"/>
      <c r="EMI203" s="40"/>
      <c r="EMJ203" s="40"/>
      <c r="EMK203" s="40"/>
      <c r="EML203" s="40"/>
      <c r="EMM203" s="40"/>
      <c r="EMN203" s="40"/>
      <c r="EMO203" s="40"/>
      <c r="EMP203" s="40"/>
      <c r="EMQ203" s="40"/>
      <c r="EMR203" s="40"/>
      <c r="EMS203" s="40"/>
      <c r="EMT203" s="40"/>
      <c r="EMU203" s="40"/>
      <c r="EMV203" s="40"/>
      <c r="EMW203" s="40"/>
      <c r="EMX203" s="40"/>
      <c r="EMY203" s="40"/>
      <c r="EMZ203" s="40"/>
      <c r="ENA203" s="40"/>
      <c r="ENB203" s="40"/>
      <c r="ENC203" s="40"/>
      <c r="END203" s="40"/>
      <c r="ENE203" s="40"/>
      <c r="ENF203" s="40"/>
      <c r="ENG203" s="40"/>
      <c r="ENH203" s="40"/>
      <c r="ENI203" s="40"/>
      <c r="ENJ203" s="40"/>
      <c r="ENK203" s="40"/>
      <c r="ENL203" s="40"/>
      <c r="ENM203" s="40"/>
      <c r="ENN203" s="40"/>
      <c r="ENO203" s="40"/>
      <c r="ENP203" s="40"/>
      <c r="ENQ203" s="40"/>
      <c r="ENR203" s="40"/>
      <c r="ENS203" s="40"/>
      <c r="ENT203" s="40"/>
      <c r="ENU203" s="40"/>
      <c r="ENV203" s="40"/>
      <c r="ENW203" s="40"/>
      <c r="ENX203" s="40"/>
      <c r="ENY203" s="40"/>
      <c r="ENZ203" s="40"/>
      <c r="EOA203" s="40"/>
      <c r="EOB203" s="40"/>
      <c r="EOC203" s="40"/>
      <c r="EOD203" s="40"/>
      <c r="EOE203" s="40"/>
      <c r="EOF203" s="40"/>
      <c r="EOG203" s="40"/>
      <c r="EOH203" s="40"/>
      <c r="EOI203" s="40"/>
      <c r="EOJ203" s="40"/>
      <c r="EOK203" s="40"/>
      <c r="EOL203" s="40"/>
      <c r="EOM203" s="40"/>
      <c r="EON203" s="40"/>
      <c r="EOO203" s="40"/>
      <c r="EOP203" s="40"/>
      <c r="EOQ203" s="40"/>
      <c r="EOR203" s="40"/>
      <c r="EOS203" s="40"/>
      <c r="EOT203" s="40"/>
      <c r="EOU203" s="40"/>
      <c r="EOV203" s="40"/>
      <c r="EOW203" s="40"/>
      <c r="EOX203" s="40"/>
      <c r="EOY203" s="40"/>
      <c r="EOZ203" s="40"/>
      <c r="EPA203" s="40"/>
      <c r="EPB203" s="40"/>
      <c r="EPC203" s="40"/>
      <c r="EPD203" s="40"/>
      <c r="EPE203" s="40"/>
      <c r="EPF203" s="40"/>
      <c r="EPG203" s="40"/>
      <c r="EPH203" s="40"/>
      <c r="EPI203" s="40"/>
      <c r="EPJ203" s="40"/>
      <c r="EPK203" s="40"/>
      <c r="EPL203" s="40"/>
      <c r="EPM203" s="40"/>
      <c r="EPN203" s="40"/>
      <c r="EPO203" s="40"/>
      <c r="EPP203" s="40"/>
      <c r="EPQ203" s="40"/>
      <c r="EPR203" s="40"/>
      <c r="EPS203" s="40"/>
      <c r="EPT203" s="40"/>
      <c r="EPU203" s="40"/>
      <c r="EPV203" s="40"/>
      <c r="EPW203" s="40"/>
      <c r="EPX203" s="40"/>
      <c r="EPY203" s="40"/>
      <c r="EPZ203" s="40"/>
      <c r="EQA203" s="40"/>
      <c r="EQB203" s="40"/>
      <c r="EQC203" s="40"/>
      <c r="EQD203" s="40"/>
      <c r="EQE203" s="40"/>
      <c r="EQF203" s="40"/>
      <c r="EQG203" s="40"/>
      <c r="EQH203" s="40"/>
      <c r="EQI203" s="40"/>
      <c r="EQJ203" s="40"/>
      <c r="EQK203" s="40"/>
      <c r="EQL203" s="40"/>
      <c r="EQM203" s="40"/>
      <c r="EQN203" s="40"/>
      <c r="EQO203" s="40"/>
      <c r="EQP203" s="40"/>
      <c r="EQQ203" s="40"/>
      <c r="EQR203" s="40"/>
      <c r="EQS203" s="40"/>
      <c r="EQT203" s="40"/>
      <c r="EQU203" s="40"/>
      <c r="EQV203" s="40"/>
      <c r="EQW203" s="40"/>
      <c r="EQX203" s="40"/>
      <c r="EQY203" s="40"/>
      <c r="EQZ203" s="40"/>
      <c r="ERA203" s="40"/>
      <c r="ERB203" s="40"/>
      <c r="ERC203" s="40"/>
      <c r="ERD203" s="40"/>
      <c r="ERE203" s="40"/>
      <c r="ERF203" s="40"/>
      <c r="ERG203" s="40"/>
      <c r="ERH203" s="40"/>
      <c r="ERI203" s="40"/>
      <c r="ERJ203" s="40"/>
      <c r="ERK203" s="40"/>
      <c r="ERL203" s="40"/>
      <c r="ERM203" s="40"/>
      <c r="ERN203" s="40"/>
      <c r="ERO203" s="40"/>
      <c r="ERP203" s="40"/>
      <c r="ERQ203" s="40"/>
      <c r="ERR203" s="40"/>
      <c r="ERS203" s="40"/>
      <c r="ERT203" s="40"/>
      <c r="ERU203" s="40"/>
      <c r="ERV203" s="40"/>
      <c r="ERW203" s="40"/>
      <c r="ERX203" s="40"/>
      <c r="ERY203" s="40"/>
      <c r="ERZ203" s="40"/>
      <c r="ESA203" s="40"/>
      <c r="ESB203" s="40"/>
      <c r="ESC203" s="40"/>
      <c r="ESD203" s="40"/>
      <c r="ESE203" s="40"/>
      <c r="ESF203" s="40"/>
      <c r="ESG203" s="40"/>
      <c r="ESH203" s="40"/>
      <c r="ESI203" s="40"/>
      <c r="ESJ203" s="40"/>
      <c r="ESK203" s="40"/>
      <c r="ESL203" s="40"/>
      <c r="ESM203" s="40"/>
      <c r="ESN203" s="40"/>
      <c r="ESO203" s="40"/>
      <c r="ESP203" s="40"/>
      <c r="ESQ203" s="40"/>
      <c r="ESR203" s="40"/>
      <c r="ESS203" s="40"/>
      <c r="EST203" s="40"/>
      <c r="ESU203" s="40"/>
      <c r="ESV203" s="40"/>
      <c r="ESW203" s="40"/>
      <c r="ESX203" s="40"/>
      <c r="ESY203" s="40"/>
      <c r="ESZ203" s="40"/>
      <c r="ETA203" s="40"/>
      <c r="ETB203" s="40"/>
      <c r="ETC203" s="40"/>
      <c r="ETD203" s="40"/>
      <c r="ETE203" s="40"/>
      <c r="ETF203" s="40"/>
      <c r="ETG203" s="40"/>
      <c r="ETH203" s="40"/>
      <c r="ETI203" s="40"/>
      <c r="ETJ203" s="40"/>
      <c r="ETK203" s="40"/>
      <c r="ETL203" s="40"/>
      <c r="ETM203" s="40"/>
      <c r="ETN203" s="40"/>
      <c r="ETO203" s="40"/>
      <c r="ETP203" s="40"/>
      <c r="ETQ203" s="40"/>
      <c r="ETR203" s="40"/>
      <c r="ETS203" s="40"/>
      <c r="ETT203" s="40"/>
      <c r="ETU203" s="40"/>
      <c r="ETV203" s="40"/>
      <c r="ETW203" s="40"/>
      <c r="ETX203" s="40"/>
      <c r="ETY203" s="40"/>
      <c r="ETZ203" s="40"/>
      <c r="EUA203" s="40"/>
      <c r="EUB203" s="40"/>
      <c r="EUC203" s="40"/>
      <c r="EUD203" s="40"/>
      <c r="EUE203" s="40"/>
      <c r="EUF203" s="40"/>
      <c r="EUG203" s="40"/>
      <c r="EUH203" s="40"/>
      <c r="EUI203" s="40"/>
      <c r="EUJ203" s="40"/>
      <c r="EUK203" s="40"/>
      <c r="EUL203" s="40"/>
      <c r="EUM203" s="40"/>
      <c r="EUN203" s="40"/>
      <c r="EUO203" s="40"/>
      <c r="EUP203" s="40"/>
      <c r="EUQ203" s="40"/>
      <c r="EUR203" s="40"/>
      <c r="EUS203" s="40"/>
      <c r="EUT203" s="40"/>
      <c r="EUU203" s="40"/>
      <c r="EUV203" s="40"/>
      <c r="EUW203" s="40"/>
      <c r="EUX203" s="40"/>
      <c r="EUY203" s="40"/>
      <c r="EUZ203" s="40"/>
      <c r="EVA203" s="40"/>
      <c r="EVB203" s="40"/>
      <c r="EVC203" s="40"/>
      <c r="EVD203" s="40"/>
      <c r="EVE203" s="40"/>
      <c r="EVF203" s="40"/>
      <c r="EVG203" s="40"/>
      <c r="EVH203" s="40"/>
      <c r="EVI203" s="40"/>
      <c r="EVJ203" s="40"/>
      <c r="EVK203" s="40"/>
      <c r="EVL203" s="40"/>
      <c r="EVM203" s="40"/>
      <c r="EVN203" s="40"/>
      <c r="EVO203" s="40"/>
      <c r="EVP203" s="40"/>
      <c r="EVQ203" s="40"/>
      <c r="EVR203" s="40"/>
      <c r="EVS203" s="40"/>
      <c r="EVT203" s="40"/>
      <c r="EVU203" s="40"/>
      <c r="EVV203" s="40"/>
      <c r="EVW203" s="40"/>
      <c r="EVX203" s="40"/>
      <c r="EVY203" s="40"/>
      <c r="EVZ203" s="40"/>
      <c r="EWA203" s="40"/>
      <c r="EWB203" s="40"/>
      <c r="EWC203" s="40"/>
      <c r="EWD203" s="40"/>
      <c r="EWE203" s="40"/>
      <c r="EWF203" s="40"/>
      <c r="EWG203" s="40"/>
      <c r="EWH203" s="40"/>
      <c r="EWI203" s="40"/>
      <c r="EWJ203" s="40"/>
      <c r="EWK203" s="40"/>
      <c r="EWL203" s="40"/>
      <c r="EWM203" s="40"/>
      <c r="EWN203" s="40"/>
      <c r="EWO203" s="40"/>
      <c r="EWP203" s="40"/>
      <c r="EWQ203" s="40"/>
      <c r="EWR203" s="40"/>
      <c r="EWS203" s="40"/>
      <c r="EWT203" s="40"/>
      <c r="EWU203" s="40"/>
      <c r="EWV203" s="40"/>
      <c r="EWW203" s="40"/>
      <c r="EWX203" s="40"/>
      <c r="EWY203" s="40"/>
      <c r="EWZ203" s="40"/>
      <c r="EXA203" s="40"/>
      <c r="EXB203" s="40"/>
      <c r="EXC203" s="40"/>
      <c r="EXD203" s="40"/>
      <c r="EXE203" s="40"/>
      <c r="EXF203" s="40"/>
      <c r="EXG203" s="40"/>
      <c r="EXH203" s="40"/>
      <c r="EXI203" s="40"/>
      <c r="EXJ203" s="40"/>
      <c r="EXK203" s="40"/>
      <c r="EXL203" s="40"/>
      <c r="EXM203" s="40"/>
      <c r="EXN203" s="40"/>
      <c r="EXO203" s="40"/>
      <c r="EXP203" s="40"/>
      <c r="EXQ203" s="40"/>
      <c r="EXR203" s="40"/>
      <c r="EXS203" s="40"/>
      <c r="EXT203" s="40"/>
      <c r="EXU203" s="40"/>
      <c r="EXV203" s="40"/>
      <c r="EXW203" s="40"/>
      <c r="EXX203" s="40"/>
      <c r="EXY203" s="40"/>
      <c r="EXZ203" s="40"/>
      <c r="EYA203" s="40"/>
      <c r="EYB203" s="40"/>
      <c r="EYC203" s="40"/>
      <c r="EYD203" s="40"/>
      <c r="EYE203" s="40"/>
      <c r="EYF203" s="40"/>
      <c r="EYG203" s="40"/>
      <c r="EYH203" s="40"/>
      <c r="EYI203" s="40"/>
      <c r="EYJ203" s="40"/>
      <c r="EYK203" s="40"/>
      <c r="EYL203" s="40"/>
      <c r="EYM203" s="40"/>
      <c r="EYN203" s="40"/>
      <c r="EYO203" s="40"/>
      <c r="EYP203" s="40"/>
      <c r="EYQ203" s="40"/>
      <c r="EYR203" s="40"/>
      <c r="EYS203" s="40"/>
      <c r="EYT203" s="40"/>
      <c r="EYU203" s="40"/>
      <c r="EYV203" s="40"/>
      <c r="EYW203" s="40"/>
      <c r="EYX203" s="40"/>
      <c r="EYY203" s="40"/>
      <c r="EYZ203" s="40"/>
      <c r="EZA203" s="40"/>
      <c r="EZB203" s="40"/>
      <c r="EZC203" s="40"/>
      <c r="EZD203" s="40"/>
      <c r="EZE203" s="40"/>
      <c r="EZF203" s="40"/>
      <c r="EZG203" s="40"/>
      <c r="EZH203" s="40"/>
      <c r="EZI203" s="40"/>
      <c r="EZJ203" s="40"/>
      <c r="EZK203" s="40"/>
      <c r="EZL203" s="40"/>
      <c r="EZM203" s="40"/>
      <c r="EZN203" s="40"/>
      <c r="EZO203" s="40"/>
      <c r="EZP203" s="40"/>
      <c r="EZQ203" s="40"/>
      <c r="EZR203" s="40"/>
      <c r="EZS203" s="40"/>
      <c r="EZT203" s="40"/>
      <c r="EZU203" s="40"/>
      <c r="EZV203" s="40"/>
      <c r="EZW203" s="40"/>
      <c r="EZX203" s="40"/>
      <c r="EZY203" s="40"/>
      <c r="EZZ203" s="40"/>
      <c r="FAA203" s="40"/>
      <c r="FAB203" s="40"/>
      <c r="FAC203" s="40"/>
      <c r="FAD203" s="40"/>
      <c r="FAE203" s="40"/>
      <c r="FAF203" s="40"/>
      <c r="FAG203" s="40"/>
      <c r="FAH203" s="40"/>
      <c r="FAI203" s="40"/>
      <c r="FAJ203" s="40"/>
      <c r="FAK203" s="40"/>
      <c r="FAL203" s="40"/>
      <c r="FAM203" s="40"/>
      <c r="FAN203" s="40"/>
      <c r="FAO203" s="40"/>
      <c r="FAP203" s="40"/>
      <c r="FAQ203" s="40"/>
      <c r="FAR203" s="40"/>
      <c r="FAS203" s="40"/>
      <c r="FAT203" s="40"/>
      <c r="FAU203" s="40"/>
      <c r="FAV203" s="40"/>
      <c r="FAW203" s="40"/>
      <c r="FAX203" s="40"/>
      <c r="FAY203" s="40"/>
      <c r="FAZ203" s="40"/>
      <c r="FBA203" s="40"/>
      <c r="FBB203" s="40"/>
      <c r="FBC203" s="40"/>
      <c r="FBD203" s="40"/>
      <c r="FBE203" s="40"/>
      <c r="FBF203" s="40"/>
      <c r="FBG203" s="40"/>
      <c r="FBH203" s="40"/>
      <c r="FBI203" s="40"/>
      <c r="FBJ203" s="40"/>
      <c r="FBK203" s="40"/>
      <c r="FBL203" s="40"/>
      <c r="FBM203" s="40"/>
      <c r="FBN203" s="40"/>
      <c r="FBO203" s="40"/>
      <c r="FBP203" s="40"/>
      <c r="FBQ203" s="40"/>
      <c r="FBR203" s="40"/>
      <c r="FBS203" s="40"/>
      <c r="FBT203" s="40"/>
      <c r="FBU203" s="40"/>
      <c r="FBV203" s="40"/>
      <c r="FBW203" s="40"/>
      <c r="FBX203" s="40"/>
      <c r="FBY203" s="40"/>
      <c r="FBZ203" s="40"/>
      <c r="FCA203" s="40"/>
      <c r="FCB203" s="40"/>
      <c r="FCC203" s="40"/>
      <c r="FCD203" s="40"/>
      <c r="FCE203" s="40"/>
      <c r="FCF203" s="40"/>
      <c r="FCG203" s="40"/>
      <c r="FCH203" s="40"/>
      <c r="FCI203" s="40"/>
      <c r="FCJ203" s="40"/>
      <c r="FCK203" s="40"/>
      <c r="FCL203" s="40"/>
      <c r="FCM203" s="40"/>
      <c r="FCN203" s="40"/>
      <c r="FCO203" s="40"/>
      <c r="FCP203" s="40"/>
      <c r="FCQ203" s="40"/>
      <c r="FCR203" s="40"/>
      <c r="FCS203" s="40"/>
      <c r="FCT203" s="40"/>
      <c r="FCU203" s="40"/>
      <c r="FCV203" s="40"/>
      <c r="FCW203" s="40"/>
      <c r="FCX203" s="40"/>
      <c r="FCY203" s="40"/>
      <c r="FCZ203" s="40"/>
      <c r="FDA203" s="40"/>
      <c r="FDB203" s="40"/>
      <c r="FDC203" s="40"/>
      <c r="FDD203" s="40"/>
      <c r="FDE203" s="40"/>
      <c r="FDF203" s="40"/>
      <c r="FDG203" s="40"/>
      <c r="FDH203" s="40"/>
      <c r="FDI203" s="40"/>
      <c r="FDJ203" s="40"/>
      <c r="FDK203" s="40"/>
      <c r="FDL203" s="40"/>
      <c r="FDM203" s="40"/>
      <c r="FDN203" s="40"/>
      <c r="FDO203" s="40"/>
      <c r="FDP203" s="40"/>
      <c r="FDQ203" s="40"/>
      <c r="FDR203" s="40"/>
      <c r="FDS203" s="40"/>
      <c r="FDT203" s="40"/>
      <c r="FDU203" s="40"/>
      <c r="FDV203" s="40"/>
      <c r="FDW203" s="40"/>
      <c r="FDX203" s="40"/>
      <c r="FDY203" s="40"/>
      <c r="FDZ203" s="40"/>
      <c r="FEA203" s="40"/>
      <c r="FEB203" s="40"/>
      <c r="FEC203" s="40"/>
      <c r="FED203" s="40"/>
      <c r="FEE203" s="40"/>
      <c r="FEF203" s="40"/>
      <c r="FEG203" s="40"/>
      <c r="FEH203" s="40"/>
      <c r="FEI203" s="40"/>
      <c r="FEJ203" s="40"/>
      <c r="FEK203" s="40"/>
      <c r="FEL203" s="40"/>
      <c r="FEM203" s="40"/>
      <c r="FEN203" s="40"/>
      <c r="FEO203" s="40"/>
      <c r="FEP203" s="40"/>
      <c r="FEQ203" s="40"/>
      <c r="FER203" s="40"/>
      <c r="FES203" s="40"/>
      <c r="FET203" s="40"/>
      <c r="FEU203" s="40"/>
      <c r="FEV203" s="40"/>
      <c r="FEW203" s="40"/>
      <c r="FEX203" s="40"/>
      <c r="FEY203" s="40"/>
      <c r="FEZ203" s="40"/>
      <c r="FFA203" s="40"/>
      <c r="FFB203" s="40"/>
      <c r="FFC203" s="40"/>
      <c r="FFD203" s="40"/>
      <c r="FFE203" s="40"/>
      <c r="FFF203" s="40"/>
      <c r="FFG203" s="40"/>
      <c r="FFH203" s="40"/>
      <c r="FFI203" s="40"/>
      <c r="FFJ203" s="40"/>
      <c r="FFK203" s="40"/>
      <c r="FFL203" s="40"/>
      <c r="FFM203" s="40"/>
      <c r="FFN203" s="40"/>
      <c r="FFO203" s="40"/>
      <c r="FFP203" s="40"/>
      <c r="FFQ203" s="40"/>
      <c r="FFR203" s="40"/>
      <c r="FFS203" s="40"/>
      <c r="FFT203" s="40"/>
      <c r="FFU203" s="40"/>
      <c r="FFV203" s="40"/>
      <c r="FFW203" s="40"/>
      <c r="FFX203" s="40"/>
      <c r="FFY203" s="40"/>
      <c r="FFZ203" s="40"/>
      <c r="FGA203" s="40"/>
      <c r="FGB203" s="40"/>
      <c r="FGC203" s="40"/>
      <c r="FGD203" s="40"/>
      <c r="FGE203" s="40"/>
      <c r="FGF203" s="40"/>
      <c r="FGG203" s="40"/>
      <c r="FGH203" s="40"/>
      <c r="FGI203" s="40"/>
      <c r="FGJ203" s="40"/>
      <c r="FGK203" s="40"/>
      <c r="FGL203" s="40"/>
      <c r="FGM203" s="40"/>
      <c r="FGN203" s="40"/>
      <c r="FGO203" s="40"/>
      <c r="FGP203" s="40"/>
      <c r="FGQ203" s="40"/>
      <c r="FGR203" s="40"/>
      <c r="FGS203" s="40"/>
      <c r="FGT203" s="40"/>
      <c r="FGU203" s="40"/>
      <c r="FGV203" s="40"/>
      <c r="FGW203" s="40"/>
      <c r="FGX203" s="40"/>
      <c r="FGY203" s="40"/>
      <c r="FGZ203" s="40"/>
      <c r="FHA203" s="40"/>
      <c r="FHB203" s="40"/>
      <c r="FHC203" s="40"/>
      <c r="FHD203" s="40"/>
      <c r="FHE203" s="40"/>
      <c r="FHF203" s="40"/>
      <c r="FHG203" s="40"/>
      <c r="FHH203" s="40"/>
      <c r="FHI203" s="40"/>
      <c r="FHJ203" s="40"/>
      <c r="FHK203" s="40"/>
      <c r="FHL203" s="40"/>
      <c r="FHM203" s="40"/>
      <c r="FHN203" s="40"/>
      <c r="FHO203" s="40"/>
      <c r="FHP203" s="40"/>
      <c r="FHQ203" s="40"/>
      <c r="FHR203" s="40"/>
      <c r="FHS203" s="40"/>
      <c r="FHT203" s="40"/>
      <c r="FHU203" s="40"/>
      <c r="FHV203" s="40"/>
      <c r="FHW203" s="40"/>
      <c r="FHX203" s="40"/>
      <c r="FHY203" s="40"/>
      <c r="FHZ203" s="40"/>
      <c r="FIA203" s="40"/>
      <c r="FIB203" s="40"/>
      <c r="FIC203" s="40"/>
      <c r="FID203" s="40"/>
      <c r="FIE203" s="40"/>
      <c r="FIF203" s="40"/>
      <c r="FIG203" s="40"/>
      <c r="FIH203" s="40"/>
      <c r="FII203" s="40"/>
      <c r="FIJ203" s="40"/>
      <c r="FIK203" s="40"/>
      <c r="FIL203" s="40"/>
      <c r="FIM203" s="40"/>
      <c r="FIN203" s="40"/>
      <c r="FIO203" s="40"/>
      <c r="FIP203" s="40"/>
      <c r="FIQ203" s="40"/>
      <c r="FIR203" s="40"/>
      <c r="FIS203" s="40"/>
      <c r="FIT203" s="40"/>
      <c r="FIU203" s="40"/>
      <c r="FIV203" s="40"/>
      <c r="FIW203" s="40"/>
      <c r="FIX203" s="40"/>
      <c r="FIY203" s="40"/>
      <c r="FIZ203" s="40"/>
      <c r="FJA203" s="40"/>
      <c r="FJB203" s="40"/>
      <c r="FJC203" s="40"/>
      <c r="FJD203" s="40"/>
      <c r="FJE203" s="40"/>
      <c r="FJF203" s="40"/>
      <c r="FJG203" s="40"/>
      <c r="FJH203" s="40"/>
      <c r="FJI203" s="40"/>
      <c r="FJJ203" s="40"/>
      <c r="FJK203" s="40"/>
      <c r="FJL203" s="40"/>
      <c r="FJM203" s="40"/>
      <c r="FJN203" s="40"/>
      <c r="FJO203" s="40"/>
      <c r="FJP203" s="40"/>
      <c r="FJQ203" s="40"/>
      <c r="FJR203" s="40"/>
      <c r="FJS203" s="40"/>
      <c r="FJT203" s="40"/>
      <c r="FJU203" s="40"/>
      <c r="FJV203" s="40"/>
      <c r="FJW203" s="40"/>
      <c r="FJX203" s="40"/>
      <c r="FJY203" s="40"/>
      <c r="FJZ203" s="40"/>
      <c r="FKA203" s="40"/>
      <c r="FKB203" s="40"/>
      <c r="FKC203" s="40"/>
      <c r="FKD203" s="40"/>
      <c r="FKE203" s="40"/>
      <c r="FKF203" s="40"/>
      <c r="FKG203" s="40"/>
      <c r="FKH203" s="40"/>
      <c r="FKI203" s="40"/>
      <c r="FKJ203" s="40"/>
      <c r="FKK203" s="40"/>
      <c r="FKL203" s="40"/>
      <c r="FKM203" s="40"/>
      <c r="FKN203" s="40"/>
      <c r="FKO203" s="40"/>
      <c r="FKP203" s="40"/>
      <c r="FKQ203" s="40"/>
      <c r="FKR203" s="40"/>
      <c r="FKS203" s="40"/>
      <c r="FKT203" s="40"/>
      <c r="FKU203" s="40"/>
      <c r="FKV203" s="40"/>
      <c r="FKW203" s="40"/>
      <c r="FKX203" s="40"/>
      <c r="FKY203" s="40"/>
      <c r="FKZ203" s="40"/>
      <c r="FLA203" s="40"/>
      <c r="FLB203" s="40"/>
      <c r="FLC203" s="40"/>
      <c r="FLD203" s="40"/>
      <c r="FLE203" s="40"/>
      <c r="FLF203" s="40"/>
      <c r="FLG203" s="40"/>
      <c r="FLH203" s="40"/>
      <c r="FLI203" s="40"/>
      <c r="FLJ203" s="40"/>
      <c r="FLK203" s="40"/>
      <c r="FLL203" s="40"/>
      <c r="FLM203" s="40"/>
      <c r="FLN203" s="40"/>
      <c r="FLO203" s="40"/>
      <c r="FLP203" s="40"/>
      <c r="FLQ203" s="40"/>
      <c r="FLR203" s="40"/>
      <c r="FLS203" s="40"/>
      <c r="FLT203" s="40"/>
      <c r="FLU203" s="40"/>
      <c r="FLV203" s="40"/>
      <c r="FLW203" s="40"/>
      <c r="FLX203" s="40"/>
      <c r="FLY203" s="40"/>
      <c r="FLZ203" s="40"/>
      <c r="FMA203" s="40"/>
      <c r="FMB203" s="40"/>
      <c r="FMC203" s="40"/>
      <c r="FMD203" s="40"/>
      <c r="FME203" s="40"/>
      <c r="FMF203" s="40"/>
      <c r="FMG203" s="40"/>
      <c r="FMH203" s="40"/>
      <c r="FMI203" s="40"/>
      <c r="FMJ203" s="40"/>
      <c r="FMK203" s="40"/>
      <c r="FML203" s="40"/>
      <c r="FMM203" s="40"/>
      <c r="FMN203" s="40"/>
      <c r="FMO203" s="40"/>
      <c r="FMP203" s="40"/>
      <c r="FMQ203" s="40"/>
      <c r="FMR203" s="40"/>
      <c r="FMS203" s="40"/>
      <c r="FMT203" s="40"/>
      <c r="FMU203" s="40"/>
      <c r="FMV203" s="40"/>
      <c r="FMW203" s="40"/>
      <c r="FMX203" s="40"/>
      <c r="FMY203" s="40"/>
      <c r="FMZ203" s="40"/>
      <c r="FNA203" s="40"/>
      <c r="FNB203" s="40"/>
      <c r="FNC203" s="40"/>
      <c r="FND203" s="40"/>
      <c r="FNE203" s="40"/>
      <c r="FNF203" s="40"/>
      <c r="FNG203" s="40"/>
      <c r="FNH203" s="40"/>
      <c r="FNI203" s="40"/>
      <c r="FNJ203" s="40"/>
      <c r="FNK203" s="40"/>
      <c r="FNL203" s="40"/>
      <c r="FNM203" s="40"/>
      <c r="FNN203" s="40"/>
      <c r="FNO203" s="40"/>
      <c r="FNP203" s="40"/>
      <c r="FNQ203" s="40"/>
      <c r="FNR203" s="40"/>
      <c r="FNS203" s="40"/>
      <c r="FNT203" s="40"/>
      <c r="FNU203" s="40"/>
      <c r="FNV203" s="40"/>
      <c r="FNW203" s="40"/>
      <c r="FNX203" s="40"/>
      <c r="FNY203" s="40"/>
      <c r="FNZ203" s="40"/>
      <c r="FOA203" s="40"/>
      <c r="FOB203" s="40"/>
      <c r="FOC203" s="40"/>
      <c r="FOD203" s="40"/>
      <c r="FOE203" s="40"/>
      <c r="FOF203" s="40"/>
      <c r="FOG203" s="40"/>
      <c r="FOH203" s="40"/>
      <c r="FOI203" s="40"/>
      <c r="FOJ203" s="40"/>
      <c r="FOK203" s="40"/>
      <c r="FOL203" s="40"/>
      <c r="FOM203" s="40"/>
      <c r="FON203" s="40"/>
      <c r="FOO203" s="40"/>
      <c r="FOP203" s="40"/>
      <c r="FOQ203" s="40"/>
      <c r="FOR203" s="40"/>
      <c r="FOS203" s="40"/>
      <c r="FOT203" s="40"/>
      <c r="FOU203" s="40"/>
      <c r="FOV203" s="40"/>
      <c r="FOW203" s="40"/>
      <c r="FOX203" s="40"/>
      <c r="FOY203" s="40"/>
      <c r="FOZ203" s="40"/>
      <c r="FPA203" s="40"/>
      <c r="FPB203" s="40"/>
      <c r="FPC203" s="40"/>
      <c r="FPD203" s="40"/>
      <c r="FPE203" s="40"/>
      <c r="FPF203" s="40"/>
      <c r="FPG203" s="40"/>
      <c r="FPH203" s="40"/>
      <c r="FPI203" s="40"/>
      <c r="FPJ203" s="40"/>
      <c r="FPK203" s="40"/>
      <c r="FPL203" s="40"/>
      <c r="FPM203" s="40"/>
      <c r="FPN203" s="40"/>
      <c r="FPO203" s="40"/>
      <c r="FPP203" s="40"/>
      <c r="FPQ203" s="40"/>
      <c r="FPR203" s="40"/>
      <c r="FPS203" s="40"/>
      <c r="FPT203" s="40"/>
      <c r="FPU203" s="40"/>
      <c r="FPV203" s="40"/>
      <c r="FPW203" s="40"/>
      <c r="FPX203" s="40"/>
      <c r="FPY203" s="40"/>
      <c r="FPZ203" s="40"/>
      <c r="FQA203" s="40"/>
      <c r="FQB203" s="40"/>
      <c r="FQC203" s="40"/>
      <c r="FQD203" s="40"/>
      <c r="FQE203" s="40"/>
      <c r="FQF203" s="40"/>
      <c r="FQG203" s="40"/>
      <c r="FQH203" s="40"/>
      <c r="FQI203" s="40"/>
      <c r="FQJ203" s="40"/>
      <c r="FQK203" s="40"/>
      <c r="FQL203" s="40"/>
      <c r="FQM203" s="40"/>
      <c r="FQN203" s="40"/>
      <c r="FQO203" s="40"/>
      <c r="FQP203" s="40"/>
      <c r="FQQ203" s="40"/>
      <c r="FQR203" s="40"/>
      <c r="FQS203" s="40"/>
      <c r="FQT203" s="40"/>
      <c r="FQU203" s="40"/>
      <c r="FQV203" s="40"/>
      <c r="FQW203" s="40"/>
      <c r="FQX203" s="40"/>
      <c r="FQY203" s="40"/>
      <c r="FQZ203" s="40"/>
      <c r="FRA203" s="40"/>
      <c r="FRB203" s="40"/>
      <c r="FRC203" s="40"/>
      <c r="FRD203" s="40"/>
      <c r="FRE203" s="40"/>
      <c r="FRF203" s="40"/>
      <c r="FRG203" s="40"/>
      <c r="FRH203" s="40"/>
      <c r="FRI203" s="40"/>
      <c r="FRJ203" s="40"/>
      <c r="FRK203" s="40"/>
      <c r="FRL203" s="40"/>
      <c r="FRM203" s="40"/>
      <c r="FRN203" s="40"/>
      <c r="FRO203" s="40"/>
      <c r="FRP203" s="40"/>
      <c r="FRQ203" s="40"/>
      <c r="FRR203" s="40"/>
      <c r="FRS203" s="40"/>
      <c r="FRT203" s="40"/>
      <c r="FRU203" s="40"/>
      <c r="FRV203" s="40"/>
      <c r="FRW203" s="40"/>
      <c r="FRX203" s="40"/>
      <c r="FRY203" s="40"/>
      <c r="FRZ203" s="40"/>
      <c r="FSA203" s="40"/>
      <c r="FSB203" s="40"/>
      <c r="FSC203" s="40"/>
      <c r="FSD203" s="40"/>
      <c r="FSE203" s="40"/>
      <c r="FSF203" s="40"/>
      <c r="FSG203" s="40"/>
      <c r="FSH203" s="40"/>
      <c r="FSI203" s="40"/>
      <c r="FSJ203" s="40"/>
      <c r="FSK203" s="40"/>
      <c r="FSL203" s="40"/>
      <c r="FSM203" s="40"/>
      <c r="FSN203" s="40"/>
      <c r="FSO203" s="40"/>
      <c r="FSP203" s="40"/>
      <c r="FSQ203" s="40"/>
      <c r="FSR203" s="40"/>
      <c r="FSS203" s="40"/>
      <c r="FST203" s="40"/>
      <c r="FSU203" s="40"/>
      <c r="FSV203" s="40"/>
      <c r="FSW203" s="40"/>
      <c r="FSX203" s="40"/>
      <c r="FSY203" s="40"/>
      <c r="FSZ203" s="40"/>
      <c r="FTA203" s="40"/>
      <c r="FTB203" s="40"/>
      <c r="FTC203" s="40"/>
      <c r="FTD203" s="40"/>
      <c r="FTE203" s="40"/>
      <c r="FTF203" s="40"/>
      <c r="FTG203" s="40"/>
      <c r="FTH203" s="40"/>
      <c r="FTI203" s="40"/>
      <c r="FTJ203" s="40"/>
      <c r="FTK203" s="40"/>
      <c r="FTL203" s="40"/>
      <c r="FTM203" s="40"/>
      <c r="FTN203" s="40"/>
      <c r="FTO203" s="40"/>
      <c r="FTP203" s="40"/>
      <c r="FTQ203" s="40"/>
      <c r="FTR203" s="40"/>
      <c r="FTS203" s="40"/>
      <c r="FTT203" s="40"/>
      <c r="FTU203" s="40"/>
      <c r="FTV203" s="40"/>
      <c r="FTW203" s="40"/>
      <c r="FTX203" s="40"/>
      <c r="FTY203" s="40"/>
      <c r="FTZ203" s="40"/>
      <c r="FUA203" s="40"/>
      <c r="FUB203" s="40"/>
      <c r="FUC203" s="40"/>
      <c r="FUD203" s="40"/>
      <c r="FUE203" s="40"/>
      <c r="FUF203" s="40"/>
      <c r="FUG203" s="40"/>
      <c r="FUH203" s="40"/>
      <c r="FUI203" s="40"/>
      <c r="FUJ203" s="40"/>
      <c r="FUK203" s="40"/>
      <c r="FUL203" s="40"/>
      <c r="FUM203" s="40"/>
      <c r="FUN203" s="40"/>
      <c r="FUO203" s="40"/>
      <c r="FUP203" s="40"/>
      <c r="FUQ203" s="40"/>
      <c r="FUR203" s="40"/>
      <c r="FUS203" s="40"/>
      <c r="FUT203" s="40"/>
      <c r="FUU203" s="40"/>
      <c r="FUV203" s="40"/>
      <c r="FUW203" s="40"/>
      <c r="FUX203" s="40"/>
      <c r="FUY203" s="40"/>
      <c r="FUZ203" s="40"/>
      <c r="FVA203" s="40"/>
      <c r="FVB203" s="40"/>
      <c r="FVC203" s="40"/>
      <c r="FVD203" s="40"/>
      <c r="FVE203" s="40"/>
      <c r="FVF203" s="40"/>
      <c r="FVG203" s="40"/>
      <c r="FVH203" s="40"/>
      <c r="FVI203" s="40"/>
      <c r="FVJ203" s="40"/>
      <c r="FVK203" s="40"/>
      <c r="FVL203" s="40"/>
      <c r="FVM203" s="40"/>
      <c r="FVN203" s="40"/>
      <c r="FVO203" s="40"/>
      <c r="FVP203" s="40"/>
      <c r="FVQ203" s="40"/>
      <c r="FVR203" s="40"/>
      <c r="FVS203" s="40"/>
      <c r="FVT203" s="40"/>
      <c r="FVU203" s="40"/>
      <c r="FVV203" s="40"/>
      <c r="FVW203" s="40"/>
      <c r="FVX203" s="40"/>
      <c r="FVY203" s="40"/>
      <c r="FVZ203" s="40"/>
      <c r="FWA203" s="40"/>
      <c r="FWB203" s="40"/>
      <c r="FWC203" s="40"/>
      <c r="FWD203" s="40"/>
      <c r="FWE203" s="40"/>
      <c r="FWF203" s="40"/>
      <c r="FWG203" s="40"/>
      <c r="FWH203" s="40"/>
      <c r="FWI203" s="40"/>
      <c r="FWJ203" s="40"/>
      <c r="FWK203" s="40"/>
      <c r="FWL203" s="40"/>
      <c r="FWM203" s="40"/>
      <c r="FWN203" s="40"/>
      <c r="FWO203" s="40"/>
      <c r="FWP203" s="40"/>
      <c r="FWQ203" s="40"/>
      <c r="FWR203" s="40"/>
      <c r="FWS203" s="40"/>
      <c r="FWT203" s="40"/>
      <c r="FWU203" s="40"/>
      <c r="FWV203" s="40"/>
      <c r="FWW203" s="40"/>
      <c r="FWX203" s="40"/>
      <c r="FWY203" s="40"/>
      <c r="FWZ203" s="40"/>
      <c r="FXA203" s="40"/>
      <c r="FXB203" s="40"/>
      <c r="FXC203" s="40"/>
      <c r="FXD203" s="40"/>
      <c r="FXE203" s="40"/>
      <c r="FXF203" s="40"/>
      <c r="FXG203" s="40"/>
      <c r="FXH203" s="40"/>
      <c r="FXI203" s="40"/>
      <c r="FXJ203" s="40"/>
      <c r="FXK203" s="40"/>
      <c r="FXL203" s="40"/>
      <c r="FXM203" s="40"/>
      <c r="FXN203" s="40"/>
      <c r="FXO203" s="40"/>
      <c r="FXP203" s="40"/>
      <c r="FXQ203" s="40"/>
      <c r="FXR203" s="40"/>
      <c r="FXS203" s="40"/>
      <c r="FXT203" s="40"/>
      <c r="FXU203" s="40"/>
      <c r="FXV203" s="40"/>
      <c r="FXW203" s="40"/>
      <c r="FXX203" s="40"/>
      <c r="FXY203" s="40"/>
      <c r="FXZ203" s="40"/>
      <c r="FYA203" s="40"/>
      <c r="FYB203" s="40"/>
      <c r="FYC203" s="40"/>
      <c r="FYD203" s="40"/>
      <c r="FYE203" s="40"/>
      <c r="FYF203" s="40"/>
      <c r="FYG203" s="40"/>
      <c r="FYH203" s="40"/>
      <c r="FYI203" s="40"/>
      <c r="FYJ203" s="40"/>
      <c r="FYK203" s="40"/>
      <c r="FYL203" s="40"/>
      <c r="FYM203" s="40"/>
      <c r="FYN203" s="40"/>
      <c r="FYO203" s="40"/>
      <c r="FYP203" s="40"/>
      <c r="FYQ203" s="40"/>
      <c r="FYR203" s="40"/>
      <c r="FYS203" s="40"/>
      <c r="FYT203" s="40"/>
      <c r="FYU203" s="40"/>
      <c r="FYV203" s="40"/>
      <c r="FYW203" s="40"/>
      <c r="FYX203" s="40"/>
      <c r="FYY203" s="40"/>
      <c r="FYZ203" s="40"/>
      <c r="FZA203" s="40"/>
      <c r="FZB203" s="40"/>
      <c r="FZC203" s="40"/>
      <c r="FZD203" s="40"/>
      <c r="FZE203" s="40"/>
      <c r="FZF203" s="40"/>
      <c r="FZG203" s="40"/>
      <c r="FZH203" s="40"/>
      <c r="FZI203" s="40"/>
      <c r="FZJ203" s="40"/>
      <c r="FZK203" s="40"/>
      <c r="FZL203" s="40"/>
      <c r="FZM203" s="40"/>
      <c r="FZN203" s="40"/>
      <c r="FZO203" s="40"/>
      <c r="FZP203" s="40"/>
      <c r="FZQ203" s="40"/>
      <c r="FZR203" s="40"/>
      <c r="FZS203" s="40"/>
      <c r="FZT203" s="40"/>
      <c r="FZU203" s="40"/>
      <c r="FZV203" s="40"/>
      <c r="FZW203" s="40"/>
      <c r="FZX203" s="40"/>
      <c r="FZY203" s="40"/>
      <c r="FZZ203" s="40"/>
      <c r="GAA203" s="40"/>
      <c r="GAB203" s="40"/>
      <c r="GAC203" s="40"/>
      <c r="GAD203" s="40"/>
      <c r="GAE203" s="40"/>
      <c r="GAF203" s="40"/>
      <c r="GAG203" s="40"/>
      <c r="GAH203" s="40"/>
      <c r="GAI203" s="40"/>
      <c r="GAJ203" s="40"/>
      <c r="GAK203" s="40"/>
      <c r="GAL203" s="40"/>
      <c r="GAM203" s="40"/>
      <c r="GAN203" s="40"/>
      <c r="GAO203" s="40"/>
      <c r="GAP203" s="40"/>
      <c r="GAQ203" s="40"/>
      <c r="GAR203" s="40"/>
      <c r="GAS203" s="40"/>
      <c r="GAT203" s="40"/>
      <c r="GAU203" s="40"/>
      <c r="GAV203" s="40"/>
      <c r="GAW203" s="40"/>
      <c r="GAX203" s="40"/>
      <c r="GAY203" s="40"/>
      <c r="GAZ203" s="40"/>
      <c r="GBA203" s="40"/>
      <c r="GBB203" s="40"/>
      <c r="GBC203" s="40"/>
      <c r="GBD203" s="40"/>
      <c r="GBE203" s="40"/>
      <c r="GBF203" s="40"/>
      <c r="GBG203" s="40"/>
      <c r="GBH203" s="40"/>
      <c r="GBI203" s="40"/>
      <c r="GBJ203" s="40"/>
      <c r="GBK203" s="40"/>
      <c r="GBL203" s="40"/>
      <c r="GBM203" s="40"/>
      <c r="GBN203" s="40"/>
      <c r="GBO203" s="40"/>
      <c r="GBP203" s="40"/>
      <c r="GBQ203" s="40"/>
      <c r="GBR203" s="40"/>
      <c r="GBS203" s="40"/>
      <c r="GBT203" s="40"/>
      <c r="GBU203" s="40"/>
      <c r="GBV203" s="40"/>
      <c r="GBW203" s="40"/>
      <c r="GBX203" s="40"/>
      <c r="GBY203" s="40"/>
      <c r="GBZ203" s="40"/>
      <c r="GCA203" s="40"/>
      <c r="GCB203" s="40"/>
      <c r="GCC203" s="40"/>
      <c r="GCD203" s="40"/>
      <c r="GCE203" s="40"/>
      <c r="GCF203" s="40"/>
      <c r="GCG203" s="40"/>
      <c r="GCH203" s="40"/>
      <c r="GCI203" s="40"/>
      <c r="GCJ203" s="40"/>
      <c r="GCK203" s="40"/>
      <c r="GCL203" s="40"/>
      <c r="GCM203" s="40"/>
      <c r="GCN203" s="40"/>
      <c r="GCO203" s="40"/>
      <c r="GCP203" s="40"/>
      <c r="GCQ203" s="40"/>
      <c r="GCR203" s="40"/>
      <c r="GCS203" s="40"/>
      <c r="GCT203" s="40"/>
      <c r="GCU203" s="40"/>
      <c r="GCV203" s="40"/>
      <c r="GCW203" s="40"/>
      <c r="GCX203" s="40"/>
      <c r="GCY203" s="40"/>
      <c r="GCZ203" s="40"/>
      <c r="GDA203" s="40"/>
      <c r="GDB203" s="40"/>
      <c r="GDC203" s="40"/>
      <c r="GDD203" s="40"/>
      <c r="GDE203" s="40"/>
      <c r="GDF203" s="40"/>
      <c r="GDG203" s="40"/>
      <c r="GDH203" s="40"/>
      <c r="GDI203" s="40"/>
      <c r="GDJ203" s="40"/>
      <c r="GDK203" s="40"/>
      <c r="GDL203" s="40"/>
      <c r="GDM203" s="40"/>
      <c r="GDN203" s="40"/>
      <c r="GDO203" s="40"/>
      <c r="GDP203" s="40"/>
      <c r="GDQ203" s="40"/>
      <c r="GDR203" s="40"/>
      <c r="GDS203" s="40"/>
      <c r="GDT203" s="40"/>
      <c r="GDU203" s="40"/>
      <c r="GDV203" s="40"/>
      <c r="GDW203" s="40"/>
      <c r="GDX203" s="40"/>
      <c r="GDY203" s="40"/>
      <c r="GDZ203" s="40"/>
      <c r="GEA203" s="40"/>
      <c r="GEB203" s="40"/>
      <c r="GEC203" s="40"/>
      <c r="GED203" s="40"/>
      <c r="GEE203" s="40"/>
      <c r="GEF203" s="40"/>
      <c r="GEG203" s="40"/>
      <c r="GEH203" s="40"/>
      <c r="GEI203" s="40"/>
      <c r="GEJ203" s="40"/>
      <c r="GEK203" s="40"/>
      <c r="GEL203" s="40"/>
      <c r="GEM203" s="40"/>
      <c r="GEN203" s="40"/>
      <c r="GEO203" s="40"/>
      <c r="GEP203" s="40"/>
      <c r="GEQ203" s="40"/>
      <c r="GER203" s="40"/>
      <c r="GES203" s="40"/>
      <c r="GET203" s="40"/>
      <c r="GEU203" s="40"/>
      <c r="GEV203" s="40"/>
      <c r="GEW203" s="40"/>
      <c r="GEX203" s="40"/>
      <c r="GEY203" s="40"/>
      <c r="GEZ203" s="40"/>
      <c r="GFA203" s="40"/>
      <c r="GFB203" s="40"/>
      <c r="GFC203" s="40"/>
      <c r="GFD203" s="40"/>
      <c r="GFE203" s="40"/>
      <c r="GFF203" s="40"/>
      <c r="GFG203" s="40"/>
      <c r="GFH203" s="40"/>
      <c r="GFI203" s="40"/>
      <c r="GFJ203" s="40"/>
      <c r="GFK203" s="40"/>
      <c r="GFL203" s="40"/>
      <c r="GFM203" s="40"/>
      <c r="GFN203" s="40"/>
      <c r="GFO203" s="40"/>
      <c r="GFP203" s="40"/>
      <c r="GFQ203" s="40"/>
      <c r="GFR203" s="40"/>
      <c r="GFS203" s="40"/>
      <c r="GFT203" s="40"/>
      <c r="GFU203" s="40"/>
      <c r="GFV203" s="40"/>
      <c r="GFW203" s="40"/>
      <c r="GFX203" s="40"/>
      <c r="GFY203" s="40"/>
      <c r="GFZ203" s="40"/>
      <c r="GGA203" s="40"/>
      <c r="GGB203" s="40"/>
      <c r="GGC203" s="40"/>
      <c r="GGD203" s="40"/>
      <c r="GGE203" s="40"/>
      <c r="GGF203" s="40"/>
      <c r="GGG203" s="40"/>
      <c r="GGH203" s="40"/>
      <c r="GGI203" s="40"/>
      <c r="GGJ203" s="40"/>
      <c r="GGK203" s="40"/>
      <c r="GGL203" s="40"/>
      <c r="GGM203" s="40"/>
      <c r="GGN203" s="40"/>
      <c r="GGO203" s="40"/>
      <c r="GGP203" s="40"/>
      <c r="GGQ203" s="40"/>
      <c r="GGR203" s="40"/>
      <c r="GGS203" s="40"/>
      <c r="GGT203" s="40"/>
      <c r="GGU203" s="40"/>
      <c r="GGV203" s="40"/>
      <c r="GGW203" s="40"/>
      <c r="GGX203" s="40"/>
      <c r="GGY203" s="40"/>
      <c r="GGZ203" s="40"/>
      <c r="GHA203" s="40"/>
      <c r="GHB203" s="40"/>
      <c r="GHC203" s="40"/>
      <c r="GHD203" s="40"/>
      <c r="GHE203" s="40"/>
      <c r="GHF203" s="40"/>
      <c r="GHG203" s="40"/>
      <c r="GHH203" s="40"/>
      <c r="GHI203" s="40"/>
      <c r="GHJ203" s="40"/>
      <c r="GHK203" s="40"/>
      <c r="GHL203" s="40"/>
      <c r="GHM203" s="40"/>
      <c r="GHN203" s="40"/>
      <c r="GHO203" s="40"/>
      <c r="GHP203" s="40"/>
      <c r="GHQ203" s="40"/>
      <c r="GHR203" s="40"/>
      <c r="GHS203" s="40"/>
      <c r="GHT203" s="40"/>
      <c r="GHU203" s="40"/>
      <c r="GHV203" s="40"/>
      <c r="GHW203" s="40"/>
      <c r="GHX203" s="40"/>
      <c r="GHY203" s="40"/>
      <c r="GHZ203" s="40"/>
      <c r="GIA203" s="40"/>
      <c r="GIB203" s="40"/>
      <c r="GIC203" s="40"/>
      <c r="GID203" s="40"/>
      <c r="GIE203" s="40"/>
      <c r="GIF203" s="40"/>
      <c r="GIG203" s="40"/>
      <c r="GIH203" s="40"/>
      <c r="GII203" s="40"/>
      <c r="GIJ203" s="40"/>
      <c r="GIK203" s="40"/>
      <c r="GIL203" s="40"/>
      <c r="GIM203" s="40"/>
      <c r="GIN203" s="40"/>
      <c r="GIO203" s="40"/>
      <c r="GIP203" s="40"/>
      <c r="GIQ203" s="40"/>
      <c r="GIR203" s="40"/>
      <c r="GIS203" s="40"/>
      <c r="GIT203" s="40"/>
      <c r="GIU203" s="40"/>
      <c r="GIV203" s="40"/>
      <c r="GIW203" s="40"/>
      <c r="GIX203" s="40"/>
      <c r="GIY203" s="40"/>
      <c r="GIZ203" s="40"/>
      <c r="GJA203" s="40"/>
      <c r="GJB203" s="40"/>
      <c r="GJC203" s="40"/>
      <c r="GJD203" s="40"/>
      <c r="GJE203" s="40"/>
      <c r="GJF203" s="40"/>
      <c r="GJG203" s="40"/>
      <c r="GJH203" s="40"/>
      <c r="GJI203" s="40"/>
      <c r="GJJ203" s="40"/>
      <c r="GJK203" s="40"/>
      <c r="GJL203" s="40"/>
      <c r="GJM203" s="40"/>
      <c r="GJN203" s="40"/>
      <c r="GJO203" s="40"/>
      <c r="GJP203" s="40"/>
      <c r="GJQ203" s="40"/>
      <c r="GJR203" s="40"/>
      <c r="GJS203" s="40"/>
      <c r="GJT203" s="40"/>
      <c r="GJU203" s="40"/>
      <c r="GJV203" s="40"/>
      <c r="GJW203" s="40"/>
      <c r="GJX203" s="40"/>
      <c r="GJY203" s="40"/>
      <c r="GJZ203" s="40"/>
      <c r="GKA203" s="40"/>
      <c r="GKB203" s="40"/>
      <c r="GKC203" s="40"/>
      <c r="GKD203" s="40"/>
      <c r="GKE203" s="40"/>
      <c r="GKF203" s="40"/>
      <c r="GKG203" s="40"/>
      <c r="GKH203" s="40"/>
      <c r="GKI203" s="40"/>
      <c r="GKJ203" s="40"/>
      <c r="GKK203" s="40"/>
      <c r="GKL203" s="40"/>
      <c r="GKM203" s="40"/>
      <c r="GKN203" s="40"/>
      <c r="GKO203" s="40"/>
      <c r="GKP203" s="40"/>
      <c r="GKQ203" s="40"/>
      <c r="GKR203" s="40"/>
      <c r="GKS203" s="40"/>
      <c r="GKT203" s="40"/>
      <c r="GKU203" s="40"/>
      <c r="GKV203" s="40"/>
      <c r="GKW203" s="40"/>
      <c r="GKX203" s="40"/>
      <c r="GKY203" s="40"/>
      <c r="GKZ203" s="40"/>
      <c r="GLA203" s="40"/>
      <c r="GLB203" s="40"/>
      <c r="GLC203" s="40"/>
      <c r="GLD203" s="40"/>
      <c r="GLE203" s="40"/>
      <c r="GLF203" s="40"/>
      <c r="GLG203" s="40"/>
      <c r="GLH203" s="40"/>
      <c r="GLI203" s="40"/>
      <c r="GLJ203" s="40"/>
      <c r="GLK203" s="40"/>
      <c r="GLL203" s="40"/>
      <c r="GLM203" s="40"/>
      <c r="GLN203" s="40"/>
      <c r="GLO203" s="40"/>
      <c r="GLP203" s="40"/>
      <c r="GLQ203" s="40"/>
      <c r="GLR203" s="40"/>
      <c r="GLS203" s="40"/>
      <c r="GLT203" s="40"/>
      <c r="GLU203" s="40"/>
      <c r="GLV203" s="40"/>
      <c r="GLW203" s="40"/>
      <c r="GLX203" s="40"/>
      <c r="GLY203" s="40"/>
      <c r="GLZ203" s="40"/>
      <c r="GMA203" s="40"/>
      <c r="GMB203" s="40"/>
      <c r="GMC203" s="40"/>
      <c r="GMD203" s="40"/>
      <c r="GME203" s="40"/>
      <c r="GMF203" s="40"/>
      <c r="GMG203" s="40"/>
      <c r="GMH203" s="40"/>
      <c r="GMI203" s="40"/>
      <c r="GMJ203" s="40"/>
      <c r="GMK203" s="40"/>
      <c r="GML203" s="40"/>
      <c r="GMM203" s="40"/>
      <c r="GMN203" s="40"/>
      <c r="GMO203" s="40"/>
      <c r="GMP203" s="40"/>
      <c r="GMQ203" s="40"/>
      <c r="GMR203" s="40"/>
      <c r="GMS203" s="40"/>
      <c r="GMT203" s="40"/>
      <c r="GMU203" s="40"/>
      <c r="GMV203" s="40"/>
      <c r="GMW203" s="40"/>
      <c r="GMX203" s="40"/>
      <c r="GMY203" s="40"/>
      <c r="GMZ203" s="40"/>
      <c r="GNA203" s="40"/>
      <c r="GNB203" s="40"/>
      <c r="GNC203" s="40"/>
      <c r="GND203" s="40"/>
      <c r="GNE203" s="40"/>
      <c r="GNF203" s="40"/>
      <c r="GNG203" s="40"/>
      <c r="GNH203" s="40"/>
      <c r="GNI203" s="40"/>
      <c r="GNJ203" s="40"/>
      <c r="GNK203" s="40"/>
      <c r="GNL203" s="40"/>
      <c r="GNM203" s="40"/>
      <c r="GNN203" s="40"/>
      <c r="GNO203" s="40"/>
      <c r="GNP203" s="40"/>
      <c r="GNQ203" s="40"/>
      <c r="GNR203" s="40"/>
      <c r="GNS203" s="40"/>
      <c r="GNT203" s="40"/>
      <c r="GNU203" s="40"/>
      <c r="GNV203" s="40"/>
      <c r="GNW203" s="40"/>
      <c r="GNX203" s="40"/>
      <c r="GNY203" s="40"/>
      <c r="GNZ203" s="40"/>
      <c r="GOA203" s="40"/>
      <c r="GOB203" s="40"/>
      <c r="GOC203" s="40"/>
      <c r="GOD203" s="40"/>
      <c r="GOE203" s="40"/>
      <c r="GOF203" s="40"/>
      <c r="GOG203" s="40"/>
      <c r="GOH203" s="40"/>
      <c r="GOI203" s="40"/>
      <c r="GOJ203" s="40"/>
      <c r="GOK203" s="40"/>
      <c r="GOL203" s="40"/>
      <c r="GOM203" s="40"/>
      <c r="GON203" s="40"/>
      <c r="GOO203" s="40"/>
      <c r="GOP203" s="40"/>
      <c r="GOQ203" s="40"/>
      <c r="GOR203" s="40"/>
      <c r="GOS203" s="40"/>
      <c r="GOT203" s="40"/>
      <c r="GOU203" s="40"/>
      <c r="GOV203" s="40"/>
      <c r="GOW203" s="40"/>
      <c r="GOX203" s="40"/>
      <c r="GOY203" s="40"/>
      <c r="GOZ203" s="40"/>
      <c r="GPA203" s="40"/>
      <c r="GPB203" s="40"/>
      <c r="GPC203" s="40"/>
      <c r="GPD203" s="40"/>
      <c r="GPE203" s="40"/>
      <c r="GPF203" s="40"/>
      <c r="GPG203" s="40"/>
      <c r="GPH203" s="40"/>
      <c r="GPI203" s="40"/>
      <c r="GPJ203" s="40"/>
      <c r="GPK203" s="40"/>
      <c r="GPL203" s="40"/>
      <c r="GPM203" s="40"/>
      <c r="GPN203" s="40"/>
      <c r="GPO203" s="40"/>
      <c r="GPP203" s="40"/>
      <c r="GPQ203" s="40"/>
      <c r="GPR203" s="40"/>
      <c r="GPS203" s="40"/>
      <c r="GPT203" s="40"/>
      <c r="GPU203" s="40"/>
      <c r="GPV203" s="40"/>
      <c r="GPW203" s="40"/>
      <c r="GPX203" s="40"/>
      <c r="GPY203" s="40"/>
      <c r="GPZ203" s="40"/>
      <c r="GQA203" s="40"/>
      <c r="GQB203" s="40"/>
      <c r="GQC203" s="40"/>
      <c r="GQD203" s="40"/>
      <c r="GQE203" s="40"/>
      <c r="GQF203" s="40"/>
      <c r="GQG203" s="40"/>
      <c r="GQH203" s="40"/>
      <c r="GQI203" s="40"/>
      <c r="GQJ203" s="40"/>
      <c r="GQK203" s="40"/>
      <c r="GQL203" s="40"/>
      <c r="GQM203" s="40"/>
      <c r="GQN203" s="40"/>
      <c r="GQO203" s="40"/>
      <c r="GQP203" s="40"/>
      <c r="GQQ203" s="40"/>
      <c r="GQR203" s="40"/>
      <c r="GQS203" s="40"/>
      <c r="GQT203" s="40"/>
      <c r="GQU203" s="40"/>
      <c r="GQV203" s="40"/>
      <c r="GQW203" s="40"/>
      <c r="GQX203" s="40"/>
      <c r="GQY203" s="40"/>
      <c r="GQZ203" s="40"/>
      <c r="GRA203" s="40"/>
      <c r="GRB203" s="40"/>
      <c r="GRC203" s="40"/>
      <c r="GRD203" s="40"/>
      <c r="GRE203" s="40"/>
      <c r="GRF203" s="40"/>
      <c r="GRG203" s="40"/>
      <c r="GRH203" s="40"/>
      <c r="GRI203" s="40"/>
      <c r="GRJ203" s="40"/>
      <c r="GRK203" s="40"/>
      <c r="GRL203" s="40"/>
      <c r="GRM203" s="40"/>
      <c r="GRN203" s="40"/>
      <c r="GRO203" s="40"/>
      <c r="GRP203" s="40"/>
      <c r="GRQ203" s="40"/>
      <c r="GRR203" s="40"/>
      <c r="GRS203" s="40"/>
      <c r="GRT203" s="40"/>
      <c r="GRU203" s="40"/>
      <c r="GRV203" s="40"/>
      <c r="GRW203" s="40"/>
      <c r="GRX203" s="40"/>
      <c r="GRY203" s="40"/>
      <c r="GRZ203" s="40"/>
      <c r="GSA203" s="40"/>
      <c r="GSB203" s="40"/>
      <c r="GSC203" s="40"/>
      <c r="GSD203" s="40"/>
      <c r="GSE203" s="40"/>
      <c r="GSF203" s="40"/>
      <c r="GSG203" s="40"/>
      <c r="GSH203" s="40"/>
      <c r="GSI203" s="40"/>
      <c r="GSJ203" s="40"/>
      <c r="GSK203" s="40"/>
      <c r="GSL203" s="40"/>
      <c r="GSM203" s="40"/>
      <c r="GSN203" s="40"/>
      <c r="GSO203" s="40"/>
      <c r="GSP203" s="40"/>
      <c r="GSQ203" s="40"/>
      <c r="GSR203" s="40"/>
      <c r="GSS203" s="40"/>
      <c r="GST203" s="40"/>
      <c r="GSU203" s="40"/>
      <c r="GSV203" s="40"/>
      <c r="GSW203" s="40"/>
      <c r="GSX203" s="40"/>
      <c r="GSY203" s="40"/>
      <c r="GSZ203" s="40"/>
      <c r="GTA203" s="40"/>
      <c r="GTB203" s="40"/>
      <c r="GTC203" s="40"/>
      <c r="GTD203" s="40"/>
      <c r="GTE203" s="40"/>
      <c r="GTF203" s="40"/>
      <c r="GTG203" s="40"/>
      <c r="GTH203" s="40"/>
      <c r="GTI203" s="40"/>
      <c r="GTJ203" s="40"/>
      <c r="GTK203" s="40"/>
      <c r="GTL203" s="40"/>
      <c r="GTM203" s="40"/>
      <c r="GTN203" s="40"/>
      <c r="GTO203" s="40"/>
      <c r="GTP203" s="40"/>
      <c r="GTQ203" s="40"/>
      <c r="GTR203" s="40"/>
      <c r="GTS203" s="40"/>
      <c r="GTT203" s="40"/>
      <c r="GTU203" s="40"/>
      <c r="GTV203" s="40"/>
      <c r="GTW203" s="40"/>
      <c r="GTX203" s="40"/>
      <c r="GTY203" s="40"/>
      <c r="GTZ203" s="40"/>
      <c r="GUA203" s="40"/>
      <c r="GUB203" s="40"/>
      <c r="GUC203" s="40"/>
      <c r="GUD203" s="40"/>
      <c r="GUE203" s="40"/>
      <c r="GUF203" s="40"/>
      <c r="GUG203" s="40"/>
      <c r="GUH203" s="40"/>
      <c r="GUI203" s="40"/>
      <c r="GUJ203" s="40"/>
      <c r="GUK203" s="40"/>
      <c r="GUL203" s="40"/>
      <c r="GUM203" s="40"/>
      <c r="GUN203" s="40"/>
      <c r="GUO203" s="40"/>
      <c r="GUP203" s="40"/>
      <c r="GUQ203" s="40"/>
      <c r="GUR203" s="40"/>
      <c r="GUS203" s="40"/>
      <c r="GUT203" s="40"/>
      <c r="GUU203" s="40"/>
      <c r="GUV203" s="40"/>
      <c r="GUW203" s="40"/>
      <c r="GUX203" s="40"/>
      <c r="GUY203" s="40"/>
      <c r="GUZ203" s="40"/>
      <c r="GVA203" s="40"/>
      <c r="GVB203" s="40"/>
      <c r="GVC203" s="40"/>
      <c r="GVD203" s="40"/>
      <c r="GVE203" s="40"/>
      <c r="GVF203" s="40"/>
      <c r="GVG203" s="40"/>
      <c r="GVH203" s="40"/>
      <c r="GVI203" s="40"/>
      <c r="GVJ203" s="40"/>
      <c r="GVK203" s="40"/>
      <c r="GVL203" s="40"/>
      <c r="GVM203" s="40"/>
      <c r="GVN203" s="40"/>
      <c r="GVO203" s="40"/>
      <c r="GVP203" s="40"/>
      <c r="GVQ203" s="40"/>
      <c r="GVR203" s="40"/>
      <c r="GVS203" s="40"/>
      <c r="GVT203" s="40"/>
      <c r="GVU203" s="40"/>
      <c r="GVV203" s="40"/>
      <c r="GVW203" s="40"/>
      <c r="GVX203" s="40"/>
      <c r="GVY203" s="40"/>
      <c r="GVZ203" s="40"/>
      <c r="GWA203" s="40"/>
      <c r="GWB203" s="40"/>
      <c r="GWC203" s="40"/>
      <c r="GWD203" s="40"/>
      <c r="GWE203" s="40"/>
      <c r="GWF203" s="40"/>
      <c r="GWG203" s="40"/>
      <c r="GWH203" s="40"/>
      <c r="GWI203" s="40"/>
      <c r="GWJ203" s="40"/>
      <c r="GWK203" s="40"/>
      <c r="GWL203" s="40"/>
      <c r="GWM203" s="40"/>
      <c r="GWN203" s="40"/>
      <c r="GWO203" s="40"/>
      <c r="GWP203" s="40"/>
      <c r="GWQ203" s="40"/>
      <c r="GWR203" s="40"/>
      <c r="GWS203" s="40"/>
      <c r="GWT203" s="40"/>
      <c r="GWU203" s="40"/>
      <c r="GWV203" s="40"/>
      <c r="GWW203" s="40"/>
      <c r="GWX203" s="40"/>
      <c r="GWY203" s="40"/>
      <c r="GWZ203" s="40"/>
      <c r="GXA203" s="40"/>
      <c r="GXB203" s="40"/>
      <c r="GXC203" s="40"/>
      <c r="GXD203" s="40"/>
      <c r="GXE203" s="40"/>
      <c r="GXF203" s="40"/>
      <c r="GXG203" s="40"/>
      <c r="GXH203" s="40"/>
      <c r="GXI203" s="40"/>
      <c r="GXJ203" s="40"/>
      <c r="GXK203" s="40"/>
      <c r="GXL203" s="40"/>
      <c r="GXM203" s="40"/>
      <c r="GXN203" s="40"/>
      <c r="GXO203" s="40"/>
      <c r="GXP203" s="40"/>
      <c r="GXQ203" s="40"/>
      <c r="GXR203" s="40"/>
      <c r="GXS203" s="40"/>
      <c r="GXT203" s="40"/>
      <c r="GXU203" s="40"/>
      <c r="GXV203" s="40"/>
      <c r="GXW203" s="40"/>
      <c r="GXX203" s="40"/>
      <c r="GXY203" s="40"/>
      <c r="GXZ203" s="40"/>
      <c r="GYA203" s="40"/>
      <c r="GYB203" s="40"/>
      <c r="GYC203" s="40"/>
      <c r="GYD203" s="40"/>
      <c r="GYE203" s="40"/>
      <c r="GYF203" s="40"/>
      <c r="GYG203" s="40"/>
      <c r="GYH203" s="40"/>
      <c r="GYI203" s="40"/>
      <c r="GYJ203" s="40"/>
      <c r="GYK203" s="40"/>
      <c r="GYL203" s="40"/>
      <c r="GYM203" s="40"/>
      <c r="GYN203" s="40"/>
      <c r="GYO203" s="40"/>
      <c r="GYP203" s="40"/>
      <c r="GYQ203" s="40"/>
      <c r="GYR203" s="40"/>
      <c r="GYS203" s="40"/>
      <c r="GYT203" s="40"/>
      <c r="GYU203" s="40"/>
      <c r="GYV203" s="40"/>
      <c r="GYW203" s="40"/>
      <c r="GYX203" s="40"/>
      <c r="GYY203" s="40"/>
      <c r="GYZ203" s="40"/>
      <c r="GZA203" s="40"/>
      <c r="GZB203" s="40"/>
      <c r="GZC203" s="40"/>
      <c r="GZD203" s="40"/>
      <c r="GZE203" s="40"/>
      <c r="GZF203" s="40"/>
      <c r="GZG203" s="40"/>
      <c r="GZH203" s="40"/>
      <c r="GZI203" s="40"/>
      <c r="GZJ203" s="40"/>
      <c r="GZK203" s="40"/>
      <c r="GZL203" s="40"/>
      <c r="GZM203" s="40"/>
      <c r="GZN203" s="40"/>
      <c r="GZO203" s="40"/>
      <c r="GZP203" s="40"/>
      <c r="GZQ203" s="40"/>
      <c r="GZR203" s="40"/>
      <c r="GZS203" s="40"/>
      <c r="GZT203" s="40"/>
      <c r="GZU203" s="40"/>
      <c r="GZV203" s="40"/>
      <c r="GZW203" s="40"/>
      <c r="GZX203" s="40"/>
      <c r="GZY203" s="40"/>
      <c r="GZZ203" s="40"/>
      <c r="HAA203" s="40"/>
      <c r="HAB203" s="40"/>
      <c r="HAC203" s="40"/>
      <c r="HAD203" s="40"/>
      <c r="HAE203" s="40"/>
      <c r="HAF203" s="40"/>
      <c r="HAG203" s="40"/>
      <c r="HAH203" s="40"/>
      <c r="HAI203" s="40"/>
      <c r="HAJ203" s="40"/>
      <c r="HAK203" s="40"/>
      <c r="HAL203" s="40"/>
      <c r="HAM203" s="40"/>
      <c r="HAN203" s="40"/>
      <c r="HAO203" s="40"/>
      <c r="HAP203" s="40"/>
      <c r="HAQ203" s="40"/>
      <c r="HAR203" s="40"/>
      <c r="HAS203" s="40"/>
      <c r="HAT203" s="40"/>
      <c r="HAU203" s="40"/>
      <c r="HAV203" s="40"/>
      <c r="HAW203" s="40"/>
      <c r="HAX203" s="40"/>
      <c r="HAY203" s="40"/>
      <c r="HAZ203" s="40"/>
      <c r="HBA203" s="40"/>
      <c r="HBB203" s="40"/>
      <c r="HBC203" s="40"/>
      <c r="HBD203" s="40"/>
      <c r="HBE203" s="40"/>
      <c r="HBF203" s="40"/>
      <c r="HBG203" s="40"/>
      <c r="HBH203" s="40"/>
      <c r="HBI203" s="40"/>
      <c r="HBJ203" s="40"/>
      <c r="HBK203" s="40"/>
      <c r="HBL203" s="40"/>
      <c r="HBM203" s="40"/>
      <c r="HBN203" s="40"/>
      <c r="HBO203" s="40"/>
      <c r="HBP203" s="40"/>
      <c r="HBQ203" s="40"/>
      <c r="HBR203" s="40"/>
      <c r="HBS203" s="40"/>
      <c r="HBT203" s="40"/>
      <c r="HBU203" s="40"/>
      <c r="HBV203" s="40"/>
      <c r="HBW203" s="40"/>
      <c r="HBX203" s="40"/>
      <c r="HBY203" s="40"/>
      <c r="HBZ203" s="40"/>
      <c r="HCA203" s="40"/>
      <c r="HCB203" s="40"/>
      <c r="HCC203" s="40"/>
      <c r="HCD203" s="40"/>
      <c r="HCE203" s="40"/>
      <c r="HCF203" s="40"/>
      <c r="HCG203" s="40"/>
      <c r="HCH203" s="40"/>
      <c r="HCI203" s="40"/>
      <c r="HCJ203" s="40"/>
      <c r="HCK203" s="40"/>
      <c r="HCL203" s="40"/>
      <c r="HCM203" s="40"/>
      <c r="HCN203" s="40"/>
      <c r="HCO203" s="40"/>
      <c r="HCP203" s="40"/>
      <c r="HCQ203" s="40"/>
      <c r="HCR203" s="40"/>
      <c r="HCS203" s="40"/>
      <c r="HCT203" s="40"/>
      <c r="HCU203" s="40"/>
      <c r="HCV203" s="40"/>
      <c r="HCW203" s="40"/>
      <c r="HCX203" s="40"/>
      <c r="HCY203" s="40"/>
      <c r="HCZ203" s="40"/>
      <c r="HDA203" s="40"/>
      <c r="HDB203" s="40"/>
      <c r="HDC203" s="40"/>
      <c r="HDD203" s="40"/>
      <c r="HDE203" s="40"/>
      <c r="HDF203" s="40"/>
      <c r="HDG203" s="40"/>
      <c r="HDH203" s="40"/>
      <c r="HDI203" s="40"/>
      <c r="HDJ203" s="40"/>
      <c r="HDK203" s="40"/>
      <c r="HDL203" s="40"/>
      <c r="HDM203" s="40"/>
      <c r="HDN203" s="40"/>
      <c r="HDO203" s="40"/>
      <c r="HDP203" s="40"/>
      <c r="HDQ203" s="40"/>
      <c r="HDR203" s="40"/>
      <c r="HDS203" s="40"/>
      <c r="HDT203" s="40"/>
      <c r="HDU203" s="40"/>
      <c r="HDV203" s="40"/>
      <c r="HDW203" s="40"/>
      <c r="HDX203" s="40"/>
      <c r="HDY203" s="40"/>
      <c r="HDZ203" s="40"/>
      <c r="HEA203" s="40"/>
      <c r="HEB203" s="40"/>
      <c r="HEC203" s="40"/>
      <c r="HED203" s="40"/>
      <c r="HEE203" s="40"/>
      <c r="HEF203" s="40"/>
      <c r="HEG203" s="40"/>
      <c r="HEH203" s="40"/>
      <c r="HEI203" s="40"/>
      <c r="HEJ203" s="40"/>
      <c r="HEK203" s="40"/>
      <c r="HEL203" s="40"/>
      <c r="HEM203" s="40"/>
      <c r="HEN203" s="40"/>
      <c r="HEO203" s="40"/>
      <c r="HEP203" s="40"/>
      <c r="HEQ203" s="40"/>
      <c r="HER203" s="40"/>
      <c r="HES203" s="40"/>
      <c r="HET203" s="40"/>
      <c r="HEU203" s="40"/>
      <c r="HEV203" s="40"/>
      <c r="HEW203" s="40"/>
      <c r="HEX203" s="40"/>
      <c r="HEY203" s="40"/>
      <c r="HEZ203" s="40"/>
      <c r="HFA203" s="40"/>
      <c r="HFB203" s="40"/>
      <c r="HFC203" s="40"/>
      <c r="HFD203" s="40"/>
      <c r="HFE203" s="40"/>
      <c r="HFF203" s="40"/>
      <c r="HFG203" s="40"/>
      <c r="HFH203" s="40"/>
      <c r="HFI203" s="40"/>
      <c r="HFJ203" s="40"/>
      <c r="HFK203" s="40"/>
      <c r="HFL203" s="40"/>
      <c r="HFM203" s="40"/>
      <c r="HFN203" s="40"/>
      <c r="HFO203" s="40"/>
      <c r="HFP203" s="40"/>
      <c r="HFQ203" s="40"/>
      <c r="HFR203" s="40"/>
      <c r="HFS203" s="40"/>
      <c r="HFT203" s="40"/>
      <c r="HFU203" s="40"/>
      <c r="HFV203" s="40"/>
      <c r="HFW203" s="40"/>
      <c r="HFX203" s="40"/>
      <c r="HFY203" s="40"/>
      <c r="HFZ203" s="40"/>
      <c r="HGA203" s="40"/>
      <c r="HGB203" s="40"/>
      <c r="HGC203" s="40"/>
      <c r="HGD203" s="40"/>
      <c r="HGE203" s="40"/>
      <c r="HGF203" s="40"/>
      <c r="HGG203" s="40"/>
      <c r="HGH203" s="40"/>
      <c r="HGI203" s="40"/>
      <c r="HGJ203" s="40"/>
      <c r="HGK203" s="40"/>
      <c r="HGL203" s="40"/>
      <c r="HGM203" s="40"/>
      <c r="HGN203" s="40"/>
      <c r="HGO203" s="40"/>
      <c r="HGP203" s="40"/>
      <c r="HGQ203" s="40"/>
      <c r="HGR203" s="40"/>
      <c r="HGS203" s="40"/>
      <c r="HGT203" s="40"/>
      <c r="HGU203" s="40"/>
      <c r="HGV203" s="40"/>
      <c r="HGW203" s="40"/>
      <c r="HGX203" s="40"/>
      <c r="HGY203" s="40"/>
      <c r="HGZ203" s="40"/>
      <c r="HHA203" s="40"/>
      <c r="HHB203" s="40"/>
      <c r="HHC203" s="40"/>
      <c r="HHD203" s="40"/>
      <c r="HHE203" s="40"/>
      <c r="HHF203" s="40"/>
      <c r="HHG203" s="40"/>
      <c r="HHH203" s="40"/>
      <c r="HHI203" s="40"/>
      <c r="HHJ203" s="40"/>
      <c r="HHK203" s="40"/>
      <c r="HHL203" s="40"/>
      <c r="HHM203" s="40"/>
      <c r="HHN203" s="40"/>
      <c r="HHO203" s="40"/>
      <c r="HHP203" s="40"/>
      <c r="HHQ203" s="40"/>
      <c r="HHR203" s="40"/>
      <c r="HHS203" s="40"/>
      <c r="HHT203" s="40"/>
      <c r="HHU203" s="40"/>
      <c r="HHV203" s="40"/>
      <c r="HHW203" s="40"/>
      <c r="HHX203" s="40"/>
      <c r="HHY203" s="40"/>
      <c r="HHZ203" s="40"/>
      <c r="HIA203" s="40"/>
      <c r="HIB203" s="40"/>
      <c r="HIC203" s="40"/>
      <c r="HID203" s="40"/>
      <c r="HIE203" s="40"/>
      <c r="HIF203" s="40"/>
      <c r="HIG203" s="40"/>
      <c r="HIH203" s="40"/>
      <c r="HII203" s="40"/>
      <c r="HIJ203" s="40"/>
      <c r="HIK203" s="40"/>
      <c r="HIL203" s="40"/>
      <c r="HIM203" s="40"/>
      <c r="HIN203" s="40"/>
      <c r="HIO203" s="40"/>
      <c r="HIP203" s="40"/>
      <c r="HIQ203" s="40"/>
      <c r="HIR203" s="40"/>
      <c r="HIS203" s="40"/>
      <c r="HIT203" s="40"/>
      <c r="HIU203" s="40"/>
      <c r="HIV203" s="40"/>
      <c r="HIW203" s="40"/>
      <c r="HIX203" s="40"/>
      <c r="HIY203" s="40"/>
      <c r="HIZ203" s="40"/>
      <c r="HJA203" s="40"/>
      <c r="HJB203" s="40"/>
      <c r="HJC203" s="40"/>
      <c r="HJD203" s="40"/>
      <c r="HJE203" s="40"/>
      <c r="HJF203" s="40"/>
      <c r="HJG203" s="40"/>
      <c r="HJH203" s="40"/>
      <c r="HJI203" s="40"/>
      <c r="HJJ203" s="40"/>
      <c r="HJK203" s="40"/>
      <c r="HJL203" s="40"/>
      <c r="HJM203" s="40"/>
      <c r="HJN203" s="40"/>
      <c r="HJO203" s="40"/>
      <c r="HJP203" s="40"/>
      <c r="HJQ203" s="40"/>
      <c r="HJR203" s="40"/>
      <c r="HJS203" s="40"/>
      <c r="HJT203" s="40"/>
      <c r="HJU203" s="40"/>
      <c r="HJV203" s="40"/>
      <c r="HJW203" s="40"/>
      <c r="HJX203" s="40"/>
      <c r="HJY203" s="40"/>
      <c r="HJZ203" s="40"/>
      <c r="HKA203" s="40"/>
      <c r="HKB203" s="40"/>
      <c r="HKC203" s="40"/>
      <c r="HKD203" s="40"/>
      <c r="HKE203" s="40"/>
      <c r="HKF203" s="40"/>
      <c r="HKG203" s="40"/>
      <c r="HKH203" s="40"/>
      <c r="HKI203" s="40"/>
      <c r="HKJ203" s="40"/>
      <c r="HKK203" s="40"/>
      <c r="HKL203" s="40"/>
      <c r="HKM203" s="40"/>
      <c r="HKN203" s="40"/>
      <c r="HKO203" s="40"/>
      <c r="HKP203" s="40"/>
      <c r="HKQ203" s="40"/>
      <c r="HKR203" s="40"/>
      <c r="HKS203" s="40"/>
      <c r="HKT203" s="40"/>
      <c r="HKU203" s="40"/>
      <c r="HKV203" s="40"/>
      <c r="HKW203" s="40"/>
      <c r="HKX203" s="40"/>
      <c r="HKY203" s="40"/>
      <c r="HKZ203" s="40"/>
      <c r="HLA203" s="40"/>
      <c r="HLB203" s="40"/>
      <c r="HLC203" s="40"/>
      <c r="HLD203" s="40"/>
      <c r="HLE203" s="40"/>
      <c r="HLF203" s="40"/>
      <c r="HLG203" s="40"/>
      <c r="HLH203" s="40"/>
      <c r="HLI203" s="40"/>
      <c r="HLJ203" s="40"/>
      <c r="HLK203" s="40"/>
      <c r="HLL203" s="40"/>
      <c r="HLM203" s="40"/>
      <c r="HLN203" s="40"/>
      <c r="HLO203" s="40"/>
      <c r="HLP203" s="40"/>
      <c r="HLQ203" s="40"/>
      <c r="HLR203" s="40"/>
      <c r="HLS203" s="40"/>
      <c r="HLT203" s="40"/>
      <c r="HLU203" s="40"/>
      <c r="HLV203" s="40"/>
      <c r="HLW203" s="40"/>
      <c r="HLX203" s="40"/>
      <c r="HLY203" s="40"/>
      <c r="HLZ203" s="40"/>
      <c r="HMA203" s="40"/>
      <c r="HMB203" s="40"/>
      <c r="HMC203" s="40"/>
      <c r="HMD203" s="40"/>
      <c r="HME203" s="40"/>
      <c r="HMF203" s="40"/>
      <c r="HMG203" s="40"/>
      <c r="HMH203" s="40"/>
      <c r="HMI203" s="40"/>
      <c r="HMJ203" s="40"/>
      <c r="HMK203" s="40"/>
      <c r="HML203" s="40"/>
      <c r="HMM203" s="40"/>
      <c r="HMN203" s="40"/>
      <c r="HMO203" s="40"/>
      <c r="HMP203" s="40"/>
      <c r="HMQ203" s="40"/>
      <c r="HMR203" s="40"/>
      <c r="HMS203" s="40"/>
      <c r="HMT203" s="40"/>
      <c r="HMU203" s="40"/>
      <c r="HMV203" s="40"/>
      <c r="HMW203" s="40"/>
      <c r="HMX203" s="40"/>
      <c r="HMY203" s="40"/>
      <c r="HMZ203" s="40"/>
      <c r="HNA203" s="40"/>
      <c r="HNB203" s="40"/>
      <c r="HNC203" s="40"/>
      <c r="HND203" s="40"/>
      <c r="HNE203" s="40"/>
      <c r="HNF203" s="40"/>
      <c r="HNG203" s="40"/>
      <c r="HNH203" s="40"/>
      <c r="HNI203" s="40"/>
      <c r="HNJ203" s="40"/>
      <c r="HNK203" s="40"/>
      <c r="HNL203" s="40"/>
      <c r="HNM203" s="40"/>
      <c r="HNN203" s="40"/>
      <c r="HNO203" s="40"/>
      <c r="HNP203" s="40"/>
      <c r="HNQ203" s="40"/>
      <c r="HNR203" s="40"/>
      <c r="HNS203" s="40"/>
      <c r="HNT203" s="40"/>
      <c r="HNU203" s="40"/>
      <c r="HNV203" s="40"/>
      <c r="HNW203" s="40"/>
      <c r="HNX203" s="40"/>
      <c r="HNY203" s="40"/>
      <c r="HNZ203" s="40"/>
      <c r="HOA203" s="40"/>
      <c r="HOB203" s="40"/>
      <c r="HOC203" s="40"/>
      <c r="HOD203" s="40"/>
      <c r="HOE203" s="40"/>
      <c r="HOF203" s="40"/>
      <c r="HOG203" s="40"/>
      <c r="HOH203" s="40"/>
      <c r="HOI203" s="40"/>
      <c r="HOJ203" s="40"/>
      <c r="HOK203" s="40"/>
      <c r="HOL203" s="40"/>
      <c r="HOM203" s="40"/>
      <c r="HON203" s="40"/>
      <c r="HOO203" s="40"/>
      <c r="HOP203" s="40"/>
      <c r="HOQ203" s="40"/>
      <c r="HOR203" s="40"/>
      <c r="HOS203" s="40"/>
      <c r="HOT203" s="40"/>
      <c r="HOU203" s="40"/>
      <c r="HOV203" s="40"/>
      <c r="HOW203" s="40"/>
      <c r="HOX203" s="40"/>
      <c r="HOY203" s="40"/>
      <c r="HOZ203" s="40"/>
      <c r="HPA203" s="40"/>
      <c r="HPB203" s="40"/>
      <c r="HPC203" s="40"/>
      <c r="HPD203" s="40"/>
      <c r="HPE203" s="40"/>
      <c r="HPF203" s="40"/>
      <c r="HPG203" s="40"/>
      <c r="HPH203" s="40"/>
      <c r="HPI203" s="40"/>
      <c r="HPJ203" s="40"/>
      <c r="HPK203" s="40"/>
      <c r="HPL203" s="40"/>
      <c r="HPM203" s="40"/>
      <c r="HPN203" s="40"/>
      <c r="HPO203" s="40"/>
      <c r="HPP203" s="40"/>
      <c r="HPQ203" s="40"/>
      <c r="HPR203" s="40"/>
      <c r="HPS203" s="40"/>
      <c r="HPT203" s="40"/>
      <c r="HPU203" s="40"/>
      <c r="HPV203" s="40"/>
      <c r="HPW203" s="40"/>
      <c r="HPX203" s="40"/>
      <c r="HPY203" s="40"/>
      <c r="HPZ203" s="40"/>
      <c r="HQA203" s="40"/>
      <c r="HQB203" s="40"/>
      <c r="HQC203" s="40"/>
      <c r="HQD203" s="40"/>
      <c r="HQE203" s="40"/>
      <c r="HQF203" s="40"/>
      <c r="HQG203" s="40"/>
      <c r="HQH203" s="40"/>
      <c r="HQI203" s="40"/>
      <c r="HQJ203" s="40"/>
      <c r="HQK203" s="40"/>
      <c r="HQL203" s="40"/>
      <c r="HQM203" s="40"/>
      <c r="HQN203" s="40"/>
      <c r="HQO203" s="40"/>
      <c r="HQP203" s="40"/>
      <c r="HQQ203" s="40"/>
      <c r="HQR203" s="40"/>
      <c r="HQS203" s="40"/>
      <c r="HQT203" s="40"/>
      <c r="HQU203" s="40"/>
      <c r="HQV203" s="40"/>
      <c r="HQW203" s="40"/>
      <c r="HQX203" s="40"/>
      <c r="HQY203" s="40"/>
      <c r="HQZ203" s="40"/>
      <c r="HRA203" s="40"/>
      <c r="HRB203" s="40"/>
      <c r="HRC203" s="40"/>
      <c r="HRD203" s="40"/>
      <c r="HRE203" s="40"/>
      <c r="HRF203" s="40"/>
      <c r="HRG203" s="40"/>
      <c r="HRH203" s="40"/>
      <c r="HRI203" s="40"/>
      <c r="HRJ203" s="40"/>
      <c r="HRK203" s="40"/>
      <c r="HRL203" s="40"/>
      <c r="HRM203" s="40"/>
      <c r="HRN203" s="40"/>
      <c r="HRO203" s="40"/>
      <c r="HRP203" s="40"/>
      <c r="HRQ203" s="40"/>
      <c r="HRR203" s="40"/>
      <c r="HRS203" s="40"/>
      <c r="HRT203" s="40"/>
      <c r="HRU203" s="40"/>
      <c r="HRV203" s="40"/>
      <c r="HRW203" s="40"/>
      <c r="HRX203" s="40"/>
      <c r="HRY203" s="40"/>
      <c r="HRZ203" s="40"/>
      <c r="HSA203" s="40"/>
      <c r="HSB203" s="40"/>
      <c r="HSC203" s="40"/>
      <c r="HSD203" s="40"/>
      <c r="HSE203" s="40"/>
      <c r="HSF203" s="40"/>
      <c r="HSG203" s="40"/>
      <c r="HSH203" s="40"/>
      <c r="HSI203" s="40"/>
      <c r="HSJ203" s="40"/>
      <c r="HSK203" s="40"/>
      <c r="HSL203" s="40"/>
      <c r="HSM203" s="40"/>
      <c r="HSN203" s="40"/>
      <c r="HSO203" s="40"/>
      <c r="HSP203" s="40"/>
      <c r="HSQ203" s="40"/>
      <c r="HSR203" s="40"/>
      <c r="HSS203" s="40"/>
      <c r="HST203" s="40"/>
      <c r="HSU203" s="40"/>
      <c r="HSV203" s="40"/>
      <c r="HSW203" s="40"/>
      <c r="HSX203" s="40"/>
      <c r="HSY203" s="40"/>
      <c r="HSZ203" s="40"/>
      <c r="HTA203" s="40"/>
      <c r="HTB203" s="40"/>
      <c r="HTC203" s="40"/>
      <c r="HTD203" s="40"/>
      <c r="HTE203" s="40"/>
      <c r="HTF203" s="40"/>
      <c r="HTG203" s="40"/>
      <c r="HTH203" s="40"/>
      <c r="HTI203" s="40"/>
      <c r="HTJ203" s="40"/>
      <c r="HTK203" s="40"/>
      <c r="HTL203" s="40"/>
      <c r="HTM203" s="40"/>
      <c r="HTN203" s="40"/>
      <c r="HTO203" s="40"/>
      <c r="HTP203" s="40"/>
      <c r="HTQ203" s="40"/>
      <c r="HTR203" s="40"/>
      <c r="HTS203" s="40"/>
      <c r="HTT203" s="40"/>
      <c r="HTU203" s="40"/>
      <c r="HTV203" s="40"/>
      <c r="HTW203" s="40"/>
      <c r="HTX203" s="40"/>
      <c r="HTY203" s="40"/>
      <c r="HTZ203" s="40"/>
      <c r="HUA203" s="40"/>
      <c r="HUB203" s="40"/>
      <c r="HUC203" s="40"/>
      <c r="HUD203" s="40"/>
      <c r="HUE203" s="40"/>
      <c r="HUF203" s="40"/>
      <c r="HUG203" s="40"/>
      <c r="HUH203" s="40"/>
      <c r="HUI203" s="40"/>
      <c r="HUJ203" s="40"/>
      <c r="HUK203" s="40"/>
      <c r="HUL203" s="40"/>
      <c r="HUM203" s="40"/>
      <c r="HUN203" s="40"/>
      <c r="HUO203" s="40"/>
      <c r="HUP203" s="40"/>
      <c r="HUQ203" s="40"/>
      <c r="HUR203" s="40"/>
      <c r="HUS203" s="40"/>
      <c r="HUT203" s="40"/>
      <c r="HUU203" s="40"/>
      <c r="HUV203" s="40"/>
      <c r="HUW203" s="40"/>
      <c r="HUX203" s="40"/>
      <c r="HUY203" s="40"/>
      <c r="HUZ203" s="40"/>
      <c r="HVA203" s="40"/>
      <c r="HVB203" s="40"/>
      <c r="HVC203" s="40"/>
      <c r="HVD203" s="40"/>
      <c r="HVE203" s="40"/>
      <c r="HVF203" s="40"/>
      <c r="HVG203" s="40"/>
      <c r="HVH203" s="40"/>
      <c r="HVI203" s="40"/>
      <c r="HVJ203" s="40"/>
      <c r="HVK203" s="40"/>
      <c r="HVL203" s="40"/>
      <c r="HVM203" s="40"/>
      <c r="HVN203" s="40"/>
      <c r="HVO203" s="40"/>
      <c r="HVP203" s="40"/>
      <c r="HVQ203" s="40"/>
      <c r="HVR203" s="40"/>
      <c r="HVS203" s="40"/>
      <c r="HVT203" s="40"/>
      <c r="HVU203" s="40"/>
      <c r="HVV203" s="40"/>
      <c r="HVW203" s="40"/>
      <c r="HVX203" s="40"/>
      <c r="HVY203" s="40"/>
      <c r="HVZ203" s="40"/>
      <c r="HWA203" s="40"/>
      <c r="HWB203" s="40"/>
      <c r="HWC203" s="40"/>
      <c r="HWD203" s="40"/>
      <c r="HWE203" s="40"/>
      <c r="HWF203" s="40"/>
      <c r="HWG203" s="40"/>
      <c r="HWH203" s="40"/>
      <c r="HWI203" s="40"/>
      <c r="HWJ203" s="40"/>
      <c r="HWK203" s="40"/>
      <c r="HWL203" s="40"/>
      <c r="HWM203" s="40"/>
      <c r="HWN203" s="40"/>
      <c r="HWO203" s="40"/>
      <c r="HWP203" s="40"/>
      <c r="HWQ203" s="40"/>
      <c r="HWR203" s="40"/>
      <c r="HWS203" s="40"/>
      <c r="HWT203" s="40"/>
      <c r="HWU203" s="40"/>
      <c r="HWV203" s="40"/>
      <c r="HWW203" s="40"/>
      <c r="HWX203" s="40"/>
      <c r="HWY203" s="40"/>
      <c r="HWZ203" s="40"/>
      <c r="HXA203" s="40"/>
      <c r="HXB203" s="40"/>
      <c r="HXC203" s="40"/>
      <c r="HXD203" s="40"/>
      <c r="HXE203" s="40"/>
      <c r="HXF203" s="40"/>
      <c r="HXG203" s="40"/>
      <c r="HXH203" s="40"/>
      <c r="HXI203" s="40"/>
      <c r="HXJ203" s="40"/>
      <c r="HXK203" s="40"/>
      <c r="HXL203" s="40"/>
      <c r="HXM203" s="40"/>
      <c r="HXN203" s="40"/>
      <c r="HXO203" s="40"/>
      <c r="HXP203" s="40"/>
      <c r="HXQ203" s="40"/>
      <c r="HXR203" s="40"/>
      <c r="HXS203" s="40"/>
      <c r="HXT203" s="40"/>
      <c r="HXU203" s="40"/>
      <c r="HXV203" s="40"/>
      <c r="HXW203" s="40"/>
      <c r="HXX203" s="40"/>
      <c r="HXY203" s="40"/>
      <c r="HXZ203" s="40"/>
      <c r="HYA203" s="40"/>
      <c r="HYB203" s="40"/>
      <c r="HYC203" s="40"/>
      <c r="HYD203" s="40"/>
      <c r="HYE203" s="40"/>
      <c r="HYF203" s="40"/>
      <c r="HYG203" s="40"/>
      <c r="HYH203" s="40"/>
      <c r="HYI203" s="40"/>
      <c r="HYJ203" s="40"/>
      <c r="HYK203" s="40"/>
      <c r="HYL203" s="40"/>
      <c r="HYM203" s="40"/>
      <c r="HYN203" s="40"/>
      <c r="HYO203" s="40"/>
      <c r="HYP203" s="40"/>
      <c r="HYQ203" s="40"/>
      <c r="HYR203" s="40"/>
      <c r="HYS203" s="40"/>
      <c r="HYT203" s="40"/>
      <c r="HYU203" s="40"/>
      <c r="HYV203" s="40"/>
      <c r="HYW203" s="40"/>
      <c r="HYX203" s="40"/>
      <c r="HYY203" s="40"/>
      <c r="HYZ203" s="40"/>
      <c r="HZA203" s="40"/>
      <c r="HZB203" s="40"/>
      <c r="HZC203" s="40"/>
      <c r="HZD203" s="40"/>
      <c r="HZE203" s="40"/>
      <c r="HZF203" s="40"/>
      <c r="HZG203" s="40"/>
      <c r="HZH203" s="40"/>
      <c r="HZI203" s="40"/>
      <c r="HZJ203" s="40"/>
      <c r="HZK203" s="40"/>
      <c r="HZL203" s="40"/>
      <c r="HZM203" s="40"/>
      <c r="HZN203" s="40"/>
      <c r="HZO203" s="40"/>
      <c r="HZP203" s="40"/>
      <c r="HZQ203" s="40"/>
      <c r="HZR203" s="40"/>
      <c r="HZS203" s="40"/>
      <c r="HZT203" s="40"/>
      <c r="HZU203" s="40"/>
      <c r="HZV203" s="40"/>
      <c r="HZW203" s="40"/>
      <c r="HZX203" s="40"/>
      <c r="HZY203" s="40"/>
      <c r="HZZ203" s="40"/>
      <c r="IAA203" s="40"/>
      <c r="IAB203" s="40"/>
      <c r="IAC203" s="40"/>
      <c r="IAD203" s="40"/>
      <c r="IAE203" s="40"/>
      <c r="IAF203" s="40"/>
      <c r="IAG203" s="40"/>
      <c r="IAH203" s="40"/>
      <c r="IAI203" s="40"/>
      <c r="IAJ203" s="40"/>
      <c r="IAK203" s="40"/>
      <c r="IAL203" s="40"/>
      <c r="IAM203" s="40"/>
      <c r="IAN203" s="40"/>
      <c r="IAO203" s="40"/>
      <c r="IAP203" s="40"/>
      <c r="IAQ203" s="40"/>
      <c r="IAR203" s="40"/>
      <c r="IAS203" s="40"/>
      <c r="IAT203" s="40"/>
      <c r="IAU203" s="40"/>
      <c r="IAV203" s="40"/>
      <c r="IAW203" s="40"/>
      <c r="IAX203" s="40"/>
      <c r="IAY203" s="40"/>
      <c r="IAZ203" s="40"/>
      <c r="IBA203" s="40"/>
      <c r="IBB203" s="40"/>
      <c r="IBC203" s="40"/>
      <c r="IBD203" s="40"/>
      <c r="IBE203" s="40"/>
      <c r="IBF203" s="40"/>
      <c r="IBG203" s="40"/>
      <c r="IBH203" s="40"/>
      <c r="IBI203" s="40"/>
      <c r="IBJ203" s="40"/>
      <c r="IBK203" s="40"/>
      <c r="IBL203" s="40"/>
      <c r="IBM203" s="40"/>
      <c r="IBN203" s="40"/>
      <c r="IBO203" s="40"/>
      <c r="IBP203" s="40"/>
      <c r="IBQ203" s="40"/>
      <c r="IBR203" s="40"/>
      <c r="IBS203" s="40"/>
      <c r="IBT203" s="40"/>
      <c r="IBU203" s="40"/>
      <c r="IBV203" s="40"/>
      <c r="IBW203" s="40"/>
      <c r="IBX203" s="40"/>
      <c r="IBY203" s="40"/>
      <c r="IBZ203" s="40"/>
      <c r="ICA203" s="40"/>
      <c r="ICB203" s="40"/>
      <c r="ICC203" s="40"/>
      <c r="ICD203" s="40"/>
      <c r="ICE203" s="40"/>
      <c r="ICF203" s="40"/>
      <c r="ICG203" s="40"/>
      <c r="ICH203" s="40"/>
      <c r="ICI203" s="40"/>
      <c r="ICJ203" s="40"/>
      <c r="ICK203" s="40"/>
      <c r="ICL203" s="40"/>
      <c r="ICM203" s="40"/>
      <c r="ICN203" s="40"/>
      <c r="ICO203" s="40"/>
      <c r="ICP203" s="40"/>
      <c r="ICQ203" s="40"/>
      <c r="ICR203" s="40"/>
      <c r="ICS203" s="40"/>
      <c r="ICT203" s="40"/>
      <c r="ICU203" s="40"/>
      <c r="ICV203" s="40"/>
      <c r="ICW203" s="40"/>
      <c r="ICX203" s="40"/>
      <c r="ICY203" s="40"/>
      <c r="ICZ203" s="40"/>
      <c r="IDA203" s="40"/>
      <c r="IDB203" s="40"/>
      <c r="IDC203" s="40"/>
      <c r="IDD203" s="40"/>
      <c r="IDE203" s="40"/>
      <c r="IDF203" s="40"/>
      <c r="IDG203" s="40"/>
      <c r="IDH203" s="40"/>
      <c r="IDI203" s="40"/>
      <c r="IDJ203" s="40"/>
      <c r="IDK203" s="40"/>
      <c r="IDL203" s="40"/>
      <c r="IDM203" s="40"/>
      <c r="IDN203" s="40"/>
      <c r="IDO203" s="40"/>
      <c r="IDP203" s="40"/>
      <c r="IDQ203" s="40"/>
      <c r="IDR203" s="40"/>
      <c r="IDS203" s="40"/>
      <c r="IDT203" s="40"/>
      <c r="IDU203" s="40"/>
      <c r="IDV203" s="40"/>
      <c r="IDW203" s="40"/>
      <c r="IDX203" s="40"/>
      <c r="IDY203" s="40"/>
      <c r="IDZ203" s="40"/>
      <c r="IEA203" s="40"/>
      <c r="IEB203" s="40"/>
      <c r="IEC203" s="40"/>
      <c r="IED203" s="40"/>
      <c r="IEE203" s="40"/>
      <c r="IEF203" s="40"/>
      <c r="IEG203" s="40"/>
      <c r="IEH203" s="40"/>
      <c r="IEI203" s="40"/>
      <c r="IEJ203" s="40"/>
      <c r="IEK203" s="40"/>
      <c r="IEL203" s="40"/>
      <c r="IEM203" s="40"/>
      <c r="IEN203" s="40"/>
      <c r="IEO203" s="40"/>
      <c r="IEP203" s="40"/>
      <c r="IEQ203" s="40"/>
      <c r="IER203" s="40"/>
      <c r="IES203" s="40"/>
      <c r="IET203" s="40"/>
      <c r="IEU203" s="40"/>
      <c r="IEV203" s="40"/>
      <c r="IEW203" s="40"/>
      <c r="IEX203" s="40"/>
      <c r="IEY203" s="40"/>
      <c r="IEZ203" s="40"/>
      <c r="IFA203" s="40"/>
      <c r="IFB203" s="40"/>
      <c r="IFC203" s="40"/>
      <c r="IFD203" s="40"/>
      <c r="IFE203" s="40"/>
      <c r="IFF203" s="40"/>
      <c r="IFG203" s="40"/>
      <c r="IFH203" s="40"/>
      <c r="IFI203" s="40"/>
      <c r="IFJ203" s="40"/>
      <c r="IFK203" s="40"/>
      <c r="IFL203" s="40"/>
      <c r="IFM203" s="40"/>
      <c r="IFN203" s="40"/>
      <c r="IFO203" s="40"/>
      <c r="IFP203" s="40"/>
      <c r="IFQ203" s="40"/>
      <c r="IFR203" s="40"/>
      <c r="IFS203" s="40"/>
      <c r="IFT203" s="40"/>
      <c r="IFU203" s="40"/>
      <c r="IFV203" s="40"/>
      <c r="IFW203" s="40"/>
      <c r="IFX203" s="40"/>
      <c r="IFY203" s="40"/>
      <c r="IFZ203" s="40"/>
      <c r="IGA203" s="40"/>
      <c r="IGB203" s="40"/>
      <c r="IGC203" s="40"/>
      <c r="IGD203" s="40"/>
      <c r="IGE203" s="40"/>
      <c r="IGF203" s="40"/>
      <c r="IGG203" s="40"/>
      <c r="IGH203" s="40"/>
      <c r="IGI203" s="40"/>
      <c r="IGJ203" s="40"/>
      <c r="IGK203" s="40"/>
      <c r="IGL203" s="40"/>
      <c r="IGM203" s="40"/>
      <c r="IGN203" s="40"/>
      <c r="IGO203" s="40"/>
      <c r="IGP203" s="40"/>
      <c r="IGQ203" s="40"/>
      <c r="IGR203" s="40"/>
      <c r="IGS203" s="40"/>
      <c r="IGT203" s="40"/>
      <c r="IGU203" s="40"/>
      <c r="IGV203" s="40"/>
      <c r="IGW203" s="40"/>
      <c r="IGX203" s="40"/>
      <c r="IGY203" s="40"/>
      <c r="IGZ203" s="40"/>
      <c r="IHA203" s="40"/>
      <c r="IHB203" s="40"/>
      <c r="IHC203" s="40"/>
      <c r="IHD203" s="40"/>
      <c r="IHE203" s="40"/>
      <c r="IHF203" s="40"/>
      <c r="IHG203" s="40"/>
      <c r="IHH203" s="40"/>
      <c r="IHI203" s="40"/>
      <c r="IHJ203" s="40"/>
      <c r="IHK203" s="40"/>
      <c r="IHL203" s="40"/>
      <c r="IHM203" s="40"/>
      <c r="IHN203" s="40"/>
      <c r="IHO203" s="40"/>
      <c r="IHP203" s="40"/>
      <c r="IHQ203" s="40"/>
      <c r="IHR203" s="40"/>
      <c r="IHS203" s="40"/>
      <c r="IHT203" s="40"/>
      <c r="IHU203" s="40"/>
      <c r="IHV203" s="40"/>
      <c r="IHW203" s="40"/>
      <c r="IHX203" s="40"/>
      <c r="IHY203" s="40"/>
      <c r="IHZ203" s="40"/>
      <c r="IIA203" s="40"/>
      <c r="IIB203" s="40"/>
      <c r="IIC203" s="40"/>
      <c r="IID203" s="40"/>
      <c r="IIE203" s="40"/>
      <c r="IIF203" s="40"/>
      <c r="IIG203" s="40"/>
      <c r="IIH203" s="40"/>
      <c r="III203" s="40"/>
      <c r="IIJ203" s="40"/>
      <c r="IIK203" s="40"/>
      <c r="IIL203" s="40"/>
      <c r="IIM203" s="40"/>
      <c r="IIN203" s="40"/>
      <c r="IIO203" s="40"/>
      <c r="IIP203" s="40"/>
      <c r="IIQ203" s="40"/>
      <c r="IIR203" s="40"/>
      <c r="IIS203" s="40"/>
      <c r="IIT203" s="40"/>
      <c r="IIU203" s="40"/>
      <c r="IIV203" s="40"/>
      <c r="IIW203" s="40"/>
      <c r="IIX203" s="40"/>
      <c r="IIY203" s="40"/>
      <c r="IIZ203" s="40"/>
      <c r="IJA203" s="40"/>
      <c r="IJB203" s="40"/>
      <c r="IJC203" s="40"/>
      <c r="IJD203" s="40"/>
      <c r="IJE203" s="40"/>
      <c r="IJF203" s="40"/>
      <c r="IJG203" s="40"/>
      <c r="IJH203" s="40"/>
      <c r="IJI203" s="40"/>
      <c r="IJJ203" s="40"/>
      <c r="IJK203" s="40"/>
      <c r="IJL203" s="40"/>
      <c r="IJM203" s="40"/>
      <c r="IJN203" s="40"/>
      <c r="IJO203" s="40"/>
      <c r="IJP203" s="40"/>
      <c r="IJQ203" s="40"/>
      <c r="IJR203" s="40"/>
      <c r="IJS203" s="40"/>
      <c r="IJT203" s="40"/>
      <c r="IJU203" s="40"/>
      <c r="IJV203" s="40"/>
      <c r="IJW203" s="40"/>
      <c r="IJX203" s="40"/>
      <c r="IJY203" s="40"/>
      <c r="IJZ203" s="40"/>
      <c r="IKA203" s="40"/>
      <c r="IKB203" s="40"/>
      <c r="IKC203" s="40"/>
      <c r="IKD203" s="40"/>
      <c r="IKE203" s="40"/>
      <c r="IKF203" s="40"/>
      <c r="IKG203" s="40"/>
      <c r="IKH203" s="40"/>
      <c r="IKI203" s="40"/>
      <c r="IKJ203" s="40"/>
      <c r="IKK203" s="40"/>
      <c r="IKL203" s="40"/>
      <c r="IKM203" s="40"/>
      <c r="IKN203" s="40"/>
      <c r="IKO203" s="40"/>
      <c r="IKP203" s="40"/>
      <c r="IKQ203" s="40"/>
      <c r="IKR203" s="40"/>
      <c r="IKS203" s="40"/>
      <c r="IKT203" s="40"/>
      <c r="IKU203" s="40"/>
      <c r="IKV203" s="40"/>
      <c r="IKW203" s="40"/>
      <c r="IKX203" s="40"/>
      <c r="IKY203" s="40"/>
      <c r="IKZ203" s="40"/>
      <c r="ILA203" s="40"/>
      <c r="ILB203" s="40"/>
      <c r="ILC203" s="40"/>
      <c r="ILD203" s="40"/>
      <c r="ILE203" s="40"/>
      <c r="ILF203" s="40"/>
      <c r="ILG203" s="40"/>
      <c r="ILH203" s="40"/>
      <c r="ILI203" s="40"/>
      <c r="ILJ203" s="40"/>
      <c r="ILK203" s="40"/>
      <c r="ILL203" s="40"/>
      <c r="ILM203" s="40"/>
      <c r="ILN203" s="40"/>
      <c r="ILO203" s="40"/>
      <c r="ILP203" s="40"/>
      <c r="ILQ203" s="40"/>
      <c r="ILR203" s="40"/>
      <c r="ILS203" s="40"/>
      <c r="ILT203" s="40"/>
      <c r="ILU203" s="40"/>
      <c r="ILV203" s="40"/>
      <c r="ILW203" s="40"/>
      <c r="ILX203" s="40"/>
      <c r="ILY203" s="40"/>
      <c r="ILZ203" s="40"/>
      <c r="IMA203" s="40"/>
      <c r="IMB203" s="40"/>
      <c r="IMC203" s="40"/>
      <c r="IMD203" s="40"/>
      <c r="IME203" s="40"/>
      <c r="IMF203" s="40"/>
      <c r="IMG203" s="40"/>
      <c r="IMH203" s="40"/>
      <c r="IMI203" s="40"/>
      <c r="IMJ203" s="40"/>
      <c r="IMK203" s="40"/>
      <c r="IML203" s="40"/>
      <c r="IMM203" s="40"/>
      <c r="IMN203" s="40"/>
      <c r="IMO203" s="40"/>
      <c r="IMP203" s="40"/>
      <c r="IMQ203" s="40"/>
      <c r="IMR203" s="40"/>
      <c r="IMS203" s="40"/>
      <c r="IMT203" s="40"/>
      <c r="IMU203" s="40"/>
      <c r="IMV203" s="40"/>
      <c r="IMW203" s="40"/>
      <c r="IMX203" s="40"/>
      <c r="IMY203" s="40"/>
      <c r="IMZ203" s="40"/>
      <c r="INA203" s="40"/>
      <c r="INB203" s="40"/>
      <c r="INC203" s="40"/>
      <c r="IND203" s="40"/>
      <c r="INE203" s="40"/>
      <c r="INF203" s="40"/>
      <c r="ING203" s="40"/>
      <c r="INH203" s="40"/>
      <c r="INI203" s="40"/>
      <c r="INJ203" s="40"/>
      <c r="INK203" s="40"/>
      <c r="INL203" s="40"/>
      <c r="INM203" s="40"/>
      <c r="INN203" s="40"/>
      <c r="INO203" s="40"/>
      <c r="INP203" s="40"/>
      <c r="INQ203" s="40"/>
      <c r="INR203" s="40"/>
      <c r="INS203" s="40"/>
      <c r="INT203" s="40"/>
      <c r="INU203" s="40"/>
      <c r="INV203" s="40"/>
      <c r="INW203" s="40"/>
      <c r="INX203" s="40"/>
      <c r="INY203" s="40"/>
      <c r="INZ203" s="40"/>
      <c r="IOA203" s="40"/>
      <c r="IOB203" s="40"/>
      <c r="IOC203" s="40"/>
      <c r="IOD203" s="40"/>
      <c r="IOE203" s="40"/>
      <c r="IOF203" s="40"/>
      <c r="IOG203" s="40"/>
      <c r="IOH203" s="40"/>
      <c r="IOI203" s="40"/>
      <c r="IOJ203" s="40"/>
      <c r="IOK203" s="40"/>
      <c r="IOL203" s="40"/>
      <c r="IOM203" s="40"/>
      <c r="ION203" s="40"/>
      <c r="IOO203" s="40"/>
      <c r="IOP203" s="40"/>
      <c r="IOQ203" s="40"/>
      <c r="IOR203" s="40"/>
      <c r="IOS203" s="40"/>
      <c r="IOT203" s="40"/>
      <c r="IOU203" s="40"/>
      <c r="IOV203" s="40"/>
      <c r="IOW203" s="40"/>
      <c r="IOX203" s="40"/>
      <c r="IOY203" s="40"/>
      <c r="IOZ203" s="40"/>
      <c r="IPA203" s="40"/>
      <c r="IPB203" s="40"/>
      <c r="IPC203" s="40"/>
      <c r="IPD203" s="40"/>
      <c r="IPE203" s="40"/>
      <c r="IPF203" s="40"/>
      <c r="IPG203" s="40"/>
      <c r="IPH203" s="40"/>
      <c r="IPI203" s="40"/>
      <c r="IPJ203" s="40"/>
      <c r="IPK203" s="40"/>
      <c r="IPL203" s="40"/>
      <c r="IPM203" s="40"/>
      <c r="IPN203" s="40"/>
      <c r="IPO203" s="40"/>
      <c r="IPP203" s="40"/>
      <c r="IPQ203" s="40"/>
      <c r="IPR203" s="40"/>
      <c r="IPS203" s="40"/>
      <c r="IPT203" s="40"/>
      <c r="IPU203" s="40"/>
      <c r="IPV203" s="40"/>
      <c r="IPW203" s="40"/>
      <c r="IPX203" s="40"/>
      <c r="IPY203" s="40"/>
      <c r="IPZ203" s="40"/>
      <c r="IQA203" s="40"/>
      <c r="IQB203" s="40"/>
      <c r="IQC203" s="40"/>
      <c r="IQD203" s="40"/>
      <c r="IQE203" s="40"/>
      <c r="IQF203" s="40"/>
      <c r="IQG203" s="40"/>
      <c r="IQH203" s="40"/>
      <c r="IQI203" s="40"/>
      <c r="IQJ203" s="40"/>
      <c r="IQK203" s="40"/>
      <c r="IQL203" s="40"/>
      <c r="IQM203" s="40"/>
      <c r="IQN203" s="40"/>
      <c r="IQO203" s="40"/>
      <c r="IQP203" s="40"/>
      <c r="IQQ203" s="40"/>
      <c r="IQR203" s="40"/>
      <c r="IQS203" s="40"/>
      <c r="IQT203" s="40"/>
      <c r="IQU203" s="40"/>
      <c r="IQV203" s="40"/>
      <c r="IQW203" s="40"/>
      <c r="IQX203" s="40"/>
      <c r="IQY203" s="40"/>
      <c r="IQZ203" s="40"/>
      <c r="IRA203" s="40"/>
      <c r="IRB203" s="40"/>
      <c r="IRC203" s="40"/>
      <c r="IRD203" s="40"/>
      <c r="IRE203" s="40"/>
      <c r="IRF203" s="40"/>
      <c r="IRG203" s="40"/>
      <c r="IRH203" s="40"/>
      <c r="IRI203" s="40"/>
      <c r="IRJ203" s="40"/>
      <c r="IRK203" s="40"/>
      <c r="IRL203" s="40"/>
      <c r="IRM203" s="40"/>
      <c r="IRN203" s="40"/>
      <c r="IRO203" s="40"/>
      <c r="IRP203" s="40"/>
      <c r="IRQ203" s="40"/>
      <c r="IRR203" s="40"/>
      <c r="IRS203" s="40"/>
      <c r="IRT203" s="40"/>
      <c r="IRU203" s="40"/>
      <c r="IRV203" s="40"/>
      <c r="IRW203" s="40"/>
      <c r="IRX203" s="40"/>
      <c r="IRY203" s="40"/>
      <c r="IRZ203" s="40"/>
      <c r="ISA203" s="40"/>
      <c r="ISB203" s="40"/>
      <c r="ISC203" s="40"/>
      <c r="ISD203" s="40"/>
      <c r="ISE203" s="40"/>
      <c r="ISF203" s="40"/>
      <c r="ISG203" s="40"/>
      <c r="ISH203" s="40"/>
      <c r="ISI203" s="40"/>
      <c r="ISJ203" s="40"/>
      <c r="ISK203" s="40"/>
      <c r="ISL203" s="40"/>
      <c r="ISM203" s="40"/>
      <c r="ISN203" s="40"/>
      <c r="ISO203" s="40"/>
      <c r="ISP203" s="40"/>
      <c r="ISQ203" s="40"/>
      <c r="ISR203" s="40"/>
      <c r="ISS203" s="40"/>
      <c r="IST203" s="40"/>
      <c r="ISU203" s="40"/>
      <c r="ISV203" s="40"/>
      <c r="ISW203" s="40"/>
      <c r="ISX203" s="40"/>
      <c r="ISY203" s="40"/>
      <c r="ISZ203" s="40"/>
      <c r="ITA203" s="40"/>
      <c r="ITB203" s="40"/>
      <c r="ITC203" s="40"/>
      <c r="ITD203" s="40"/>
      <c r="ITE203" s="40"/>
      <c r="ITF203" s="40"/>
      <c r="ITG203" s="40"/>
      <c r="ITH203" s="40"/>
      <c r="ITI203" s="40"/>
      <c r="ITJ203" s="40"/>
      <c r="ITK203" s="40"/>
      <c r="ITL203" s="40"/>
      <c r="ITM203" s="40"/>
      <c r="ITN203" s="40"/>
      <c r="ITO203" s="40"/>
      <c r="ITP203" s="40"/>
      <c r="ITQ203" s="40"/>
      <c r="ITR203" s="40"/>
      <c r="ITS203" s="40"/>
      <c r="ITT203" s="40"/>
      <c r="ITU203" s="40"/>
      <c r="ITV203" s="40"/>
      <c r="ITW203" s="40"/>
      <c r="ITX203" s="40"/>
      <c r="ITY203" s="40"/>
      <c r="ITZ203" s="40"/>
      <c r="IUA203" s="40"/>
      <c r="IUB203" s="40"/>
      <c r="IUC203" s="40"/>
      <c r="IUD203" s="40"/>
      <c r="IUE203" s="40"/>
      <c r="IUF203" s="40"/>
      <c r="IUG203" s="40"/>
      <c r="IUH203" s="40"/>
      <c r="IUI203" s="40"/>
      <c r="IUJ203" s="40"/>
      <c r="IUK203" s="40"/>
      <c r="IUL203" s="40"/>
      <c r="IUM203" s="40"/>
      <c r="IUN203" s="40"/>
      <c r="IUO203" s="40"/>
      <c r="IUP203" s="40"/>
      <c r="IUQ203" s="40"/>
      <c r="IUR203" s="40"/>
      <c r="IUS203" s="40"/>
      <c r="IUT203" s="40"/>
      <c r="IUU203" s="40"/>
      <c r="IUV203" s="40"/>
      <c r="IUW203" s="40"/>
      <c r="IUX203" s="40"/>
      <c r="IUY203" s="40"/>
      <c r="IUZ203" s="40"/>
      <c r="IVA203" s="40"/>
      <c r="IVB203" s="40"/>
      <c r="IVC203" s="40"/>
      <c r="IVD203" s="40"/>
      <c r="IVE203" s="40"/>
      <c r="IVF203" s="40"/>
      <c r="IVG203" s="40"/>
      <c r="IVH203" s="40"/>
      <c r="IVI203" s="40"/>
      <c r="IVJ203" s="40"/>
      <c r="IVK203" s="40"/>
      <c r="IVL203" s="40"/>
      <c r="IVM203" s="40"/>
      <c r="IVN203" s="40"/>
      <c r="IVO203" s="40"/>
      <c r="IVP203" s="40"/>
      <c r="IVQ203" s="40"/>
      <c r="IVR203" s="40"/>
      <c r="IVS203" s="40"/>
      <c r="IVT203" s="40"/>
      <c r="IVU203" s="40"/>
      <c r="IVV203" s="40"/>
      <c r="IVW203" s="40"/>
      <c r="IVX203" s="40"/>
      <c r="IVY203" s="40"/>
      <c r="IVZ203" s="40"/>
      <c r="IWA203" s="40"/>
      <c r="IWB203" s="40"/>
      <c r="IWC203" s="40"/>
      <c r="IWD203" s="40"/>
      <c r="IWE203" s="40"/>
      <c r="IWF203" s="40"/>
      <c r="IWG203" s="40"/>
      <c r="IWH203" s="40"/>
      <c r="IWI203" s="40"/>
      <c r="IWJ203" s="40"/>
      <c r="IWK203" s="40"/>
      <c r="IWL203" s="40"/>
      <c r="IWM203" s="40"/>
      <c r="IWN203" s="40"/>
      <c r="IWO203" s="40"/>
      <c r="IWP203" s="40"/>
      <c r="IWQ203" s="40"/>
      <c r="IWR203" s="40"/>
      <c r="IWS203" s="40"/>
      <c r="IWT203" s="40"/>
      <c r="IWU203" s="40"/>
      <c r="IWV203" s="40"/>
      <c r="IWW203" s="40"/>
      <c r="IWX203" s="40"/>
      <c r="IWY203" s="40"/>
      <c r="IWZ203" s="40"/>
      <c r="IXA203" s="40"/>
      <c r="IXB203" s="40"/>
      <c r="IXC203" s="40"/>
      <c r="IXD203" s="40"/>
      <c r="IXE203" s="40"/>
      <c r="IXF203" s="40"/>
      <c r="IXG203" s="40"/>
      <c r="IXH203" s="40"/>
      <c r="IXI203" s="40"/>
      <c r="IXJ203" s="40"/>
      <c r="IXK203" s="40"/>
      <c r="IXL203" s="40"/>
      <c r="IXM203" s="40"/>
      <c r="IXN203" s="40"/>
      <c r="IXO203" s="40"/>
      <c r="IXP203" s="40"/>
      <c r="IXQ203" s="40"/>
      <c r="IXR203" s="40"/>
      <c r="IXS203" s="40"/>
      <c r="IXT203" s="40"/>
      <c r="IXU203" s="40"/>
      <c r="IXV203" s="40"/>
      <c r="IXW203" s="40"/>
      <c r="IXX203" s="40"/>
      <c r="IXY203" s="40"/>
      <c r="IXZ203" s="40"/>
      <c r="IYA203" s="40"/>
      <c r="IYB203" s="40"/>
      <c r="IYC203" s="40"/>
      <c r="IYD203" s="40"/>
      <c r="IYE203" s="40"/>
      <c r="IYF203" s="40"/>
      <c r="IYG203" s="40"/>
      <c r="IYH203" s="40"/>
      <c r="IYI203" s="40"/>
      <c r="IYJ203" s="40"/>
      <c r="IYK203" s="40"/>
      <c r="IYL203" s="40"/>
      <c r="IYM203" s="40"/>
      <c r="IYN203" s="40"/>
      <c r="IYO203" s="40"/>
      <c r="IYP203" s="40"/>
      <c r="IYQ203" s="40"/>
      <c r="IYR203" s="40"/>
      <c r="IYS203" s="40"/>
      <c r="IYT203" s="40"/>
      <c r="IYU203" s="40"/>
      <c r="IYV203" s="40"/>
      <c r="IYW203" s="40"/>
      <c r="IYX203" s="40"/>
      <c r="IYY203" s="40"/>
      <c r="IYZ203" s="40"/>
      <c r="IZA203" s="40"/>
      <c r="IZB203" s="40"/>
      <c r="IZC203" s="40"/>
      <c r="IZD203" s="40"/>
      <c r="IZE203" s="40"/>
      <c r="IZF203" s="40"/>
      <c r="IZG203" s="40"/>
      <c r="IZH203" s="40"/>
      <c r="IZI203" s="40"/>
      <c r="IZJ203" s="40"/>
      <c r="IZK203" s="40"/>
      <c r="IZL203" s="40"/>
      <c r="IZM203" s="40"/>
      <c r="IZN203" s="40"/>
      <c r="IZO203" s="40"/>
      <c r="IZP203" s="40"/>
      <c r="IZQ203" s="40"/>
      <c r="IZR203" s="40"/>
      <c r="IZS203" s="40"/>
      <c r="IZT203" s="40"/>
      <c r="IZU203" s="40"/>
      <c r="IZV203" s="40"/>
      <c r="IZW203" s="40"/>
      <c r="IZX203" s="40"/>
      <c r="IZY203" s="40"/>
      <c r="IZZ203" s="40"/>
      <c r="JAA203" s="40"/>
      <c r="JAB203" s="40"/>
      <c r="JAC203" s="40"/>
      <c r="JAD203" s="40"/>
      <c r="JAE203" s="40"/>
      <c r="JAF203" s="40"/>
      <c r="JAG203" s="40"/>
      <c r="JAH203" s="40"/>
      <c r="JAI203" s="40"/>
      <c r="JAJ203" s="40"/>
      <c r="JAK203" s="40"/>
      <c r="JAL203" s="40"/>
      <c r="JAM203" s="40"/>
      <c r="JAN203" s="40"/>
      <c r="JAO203" s="40"/>
      <c r="JAP203" s="40"/>
      <c r="JAQ203" s="40"/>
      <c r="JAR203" s="40"/>
      <c r="JAS203" s="40"/>
      <c r="JAT203" s="40"/>
      <c r="JAU203" s="40"/>
      <c r="JAV203" s="40"/>
      <c r="JAW203" s="40"/>
      <c r="JAX203" s="40"/>
      <c r="JAY203" s="40"/>
      <c r="JAZ203" s="40"/>
      <c r="JBA203" s="40"/>
      <c r="JBB203" s="40"/>
      <c r="JBC203" s="40"/>
      <c r="JBD203" s="40"/>
      <c r="JBE203" s="40"/>
      <c r="JBF203" s="40"/>
      <c r="JBG203" s="40"/>
      <c r="JBH203" s="40"/>
      <c r="JBI203" s="40"/>
      <c r="JBJ203" s="40"/>
      <c r="JBK203" s="40"/>
      <c r="JBL203" s="40"/>
      <c r="JBM203" s="40"/>
      <c r="JBN203" s="40"/>
      <c r="JBO203" s="40"/>
      <c r="JBP203" s="40"/>
      <c r="JBQ203" s="40"/>
      <c r="JBR203" s="40"/>
      <c r="JBS203" s="40"/>
      <c r="JBT203" s="40"/>
      <c r="JBU203" s="40"/>
      <c r="JBV203" s="40"/>
      <c r="JBW203" s="40"/>
      <c r="JBX203" s="40"/>
      <c r="JBY203" s="40"/>
      <c r="JBZ203" s="40"/>
      <c r="JCA203" s="40"/>
      <c r="JCB203" s="40"/>
      <c r="JCC203" s="40"/>
      <c r="JCD203" s="40"/>
      <c r="JCE203" s="40"/>
      <c r="JCF203" s="40"/>
      <c r="JCG203" s="40"/>
      <c r="JCH203" s="40"/>
      <c r="JCI203" s="40"/>
      <c r="JCJ203" s="40"/>
      <c r="JCK203" s="40"/>
      <c r="JCL203" s="40"/>
      <c r="JCM203" s="40"/>
      <c r="JCN203" s="40"/>
      <c r="JCO203" s="40"/>
      <c r="JCP203" s="40"/>
      <c r="JCQ203" s="40"/>
      <c r="JCR203" s="40"/>
      <c r="JCS203" s="40"/>
      <c r="JCT203" s="40"/>
      <c r="JCU203" s="40"/>
      <c r="JCV203" s="40"/>
      <c r="JCW203" s="40"/>
      <c r="JCX203" s="40"/>
      <c r="JCY203" s="40"/>
      <c r="JCZ203" s="40"/>
      <c r="JDA203" s="40"/>
      <c r="JDB203" s="40"/>
      <c r="JDC203" s="40"/>
      <c r="JDD203" s="40"/>
      <c r="JDE203" s="40"/>
      <c r="JDF203" s="40"/>
      <c r="JDG203" s="40"/>
      <c r="JDH203" s="40"/>
      <c r="JDI203" s="40"/>
      <c r="JDJ203" s="40"/>
      <c r="JDK203" s="40"/>
      <c r="JDL203" s="40"/>
      <c r="JDM203" s="40"/>
      <c r="JDN203" s="40"/>
      <c r="JDO203" s="40"/>
      <c r="JDP203" s="40"/>
      <c r="JDQ203" s="40"/>
      <c r="JDR203" s="40"/>
      <c r="JDS203" s="40"/>
      <c r="JDT203" s="40"/>
      <c r="JDU203" s="40"/>
      <c r="JDV203" s="40"/>
      <c r="JDW203" s="40"/>
      <c r="JDX203" s="40"/>
      <c r="JDY203" s="40"/>
      <c r="JDZ203" s="40"/>
      <c r="JEA203" s="40"/>
      <c r="JEB203" s="40"/>
      <c r="JEC203" s="40"/>
      <c r="JED203" s="40"/>
      <c r="JEE203" s="40"/>
      <c r="JEF203" s="40"/>
      <c r="JEG203" s="40"/>
      <c r="JEH203" s="40"/>
      <c r="JEI203" s="40"/>
      <c r="JEJ203" s="40"/>
      <c r="JEK203" s="40"/>
      <c r="JEL203" s="40"/>
      <c r="JEM203" s="40"/>
      <c r="JEN203" s="40"/>
      <c r="JEO203" s="40"/>
      <c r="JEP203" s="40"/>
      <c r="JEQ203" s="40"/>
      <c r="JER203" s="40"/>
      <c r="JES203" s="40"/>
      <c r="JET203" s="40"/>
      <c r="JEU203" s="40"/>
      <c r="JEV203" s="40"/>
      <c r="JEW203" s="40"/>
      <c r="JEX203" s="40"/>
      <c r="JEY203" s="40"/>
      <c r="JEZ203" s="40"/>
      <c r="JFA203" s="40"/>
      <c r="JFB203" s="40"/>
      <c r="JFC203" s="40"/>
      <c r="JFD203" s="40"/>
      <c r="JFE203" s="40"/>
      <c r="JFF203" s="40"/>
      <c r="JFG203" s="40"/>
      <c r="JFH203" s="40"/>
      <c r="JFI203" s="40"/>
      <c r="JFJ203" s="40"/>
      <c r="JFK203" s="40"/>
      <c r="JFL203" s="40"/>
      <c r="JFM203" s="40"/>
      <c r="JFN203" s="40"/>
      <c r="JFO203" s="40"/>
      <c r="JFP203" s="40"/>
      <c r="JFQ203" s="40"/>
      <c r="JFR203" s="40"/>
      <c r="JFS203" s="40"/>
      <c r="JFT203" s="40"/>
      <c r="JFU203" s="40"/>
      <c r="JFV203" s="40"/>
      <c r="JFW203" s="40"/>
      <c r="JFX203" s="40"/>
      <c r="JFY203" s="40"/>
      <c r="JFZ203" s="40"/>
      <c r="JGA203" s="40"/>
      <c r="JGB203" s="40"/>
      <c r="JGC203" s="40"/>
      <c r="JGD203" s="40"/>
      <c r="JGE203" s="40"/>
      <c r="JGF203" s="40"/>
      <c r="JGG203" s="40"/>
      <c r="JGH203" s="40"/>
      <c r="JGI203" s="40"/>
      <c r="JGJ203" s="40"/>
      <c r="JGK203" s="40"/>
      <c r="JGL203" s="40"/>
      <c r="JGM203" s="40"/>
      <c r="JGN203" s="40"/>
      <c r="JGO203" s="40"/>
      <c r="JGP203" s="40"/>
      <c r="JGQ203" s="40"/>
      <c r="JGR203" s="40"/>
      <c r="JGS203" s="40"/>
      <c r="JGT203" s="40"/>
      <c r="JGU203" s="40"/>
      <c r="JGV203" s="40"/>
      <c r="JGW203" s="40"/>
      <c r="JGX203" s="40"/>
      <c r="JGY203" s="40"/>
      <c r="JGZ203" s="40"/>
      <c r="JHA203" s="40"/>
      <c r="JHB203" s="40"/>
      <c r="JHC203" s="40"/>
      <c r="JHD203" s="40"/>
      <c r="JHE203" s="40"/>
      <c r="JHF203" s="40"/>
      <c r="JHG203" s="40"/>
      <c r="JHH203" s="40"/>
      <c r="JHI203" s="40"/>
      <c r="JHJ203" s="40"/>
      <c r="JHK203" s="40"/>
      <c r="JHL203" s="40"/>
      <c r="JHM203" s="40"/>
      <c r="JHN203" s="40"/>
      <c r="JHO203" s="40"/>
      <c r="JHP203" s="40"/>
      <c r="JHQ203" s="40"/>
      <c r="JHR203" s="40"/>
      <c r="JHS203" s="40"/>
      <c r="JHT203" s="40"/>
      <c r="JHU203" s="40"/>
      <c r="JHV203" s="40"/>
      <c r="JHW203" s="40"/>
      <c r="JHX203" s="40"/>
      <c r="JHY203" s="40"/>
      <c r="JHZ203" s="40"/>
      <c r="JIA203" s="40"/>
      <c r="JIB203" s="40"/>
      <c r="JIC203" s="40"/>
      <c r="JID203" s="40"/>
      <c r="JIE203" s="40"/>
      <c r="JIF203" s="40"/>
      <c r="JIG203" s="40"/>
      <c r="JIH203" s="40"/>
      <c r="JII203" s="40"/>
      <c r="JIJ203" s="40"/>
      <c r="JIK203" s="40"/>
      <c r="JIL203" s="40"/>
      <c r="JIM203" s="40"/>
      <c r="JIN203" s="40"/>
      <c r="JIO203" s="40"/>
      <c r="JIP203" s="40"/>
      <c r="JIQ203" s="40"/>
      <c r="JIR203" s="40"/>
      <c r="JIS203" s="40"/>
      <c r="JIT203" s="40"/>
      <c r="JIU203" s="40"/>
      <c r="JIV203" s="40"/>
      <c r="JIW203" s="40"/>
      <c r="JIX203" s="40"/>
      <c r="JIY203" s="40"/>
      <c r="JIZ203" s="40"/>
      <c r="JJA203" s="40"/>
      <c r="JJB203" s="40"/>
      <c r="JJC203" s="40"/>
      <c r="JJD203" s="40"/>
      <c r="JJE203" s="40"/>
      <c r="JJF203" s="40"/>
      <c r="JJG203" s="40"/>
      <c r="JJH203" s="40"/>
      <c r="JJI203" s="40"/>
      <c r="JJJ203" s="40"/>
      <c r="JJK203" s="40"/>
      <c r="JJL203" s="40"/>
      <c r="JJM203" s="40"/>
      <c r="JJN203" s="40"/>
      <c r="JJO203" s="40"/>
      <c r="JJP203" s="40"/>
      <c r="JJQ203" s="40"/>
      <c r="JJR203" s="40"/>
      <c r="JJS203" s="40"/>
      <c r="JJT203" s="40"/>
      <c r="JJU203" s="40"/>
      <c r="JJV203" s="40"/>
      <c r="JJW203" s="40"/>
      <c r="JJX203" s="40"/>
      <c r="JJY203" s="40"/>
      <c r="JJZ203" s="40"/>
      <c r="JKA203" s="40"/>
      <c r="JKB203" s="40"/>
      <c r="JKC203" s="40"/>
      <c r="JKD203" s="40"/>
      <c r="JKE203" s="40"/>
      <c r="JKF203" s="40"/>
      <c r="JKG203" s="40"/>
      <c r="JKH203" s="40"/>
      <c r="JKI203" s="40"/>
      <c r="JKJ203" s="40"/>
      <c r="JKK203" s="40"/>
      <c r="JKL203" s="40"/>
      <c r="JKM203" s="40"/>
      <c r="JKN203" s="40"/>
      <c r="JKO203" s="40"/>
      <c r="JKP203" s="40"/>
      <c r="JKQ203" s="40"/>
      <c r="JKR203" s="40"/>
      <c r="JKS203" s="40"/>
      <c r="JKT203" s="40"/>
      <c r="JKU203" s="40"/>
      <c r="JKV203" s="40"/>
      <c r="JKW203" s="40"/>
      <c r="JKX203" s="40"/>
      <c r="JKY203" s="40"/>
      <c r="JKZ203" s="40"/>
      <c r="JLA203" s="40"/>
      <c r="JLB203" s="40"/>
      <c r="JLC203" s="40"/>
      <c r="JLD203" s="40"/>
      <c r="JLE203" s="40"/>
      <c r="JLF203" s="40"/>
      <c r="JLG203" s="40"/>
      <c r="JLH203" s="40"/>
      <c r="JLI203" s="40"/>
      <c r="JLJ203" s="40"/>
      <c r="JLK203" s="40"/>
      <c r="JLL203" s="40"/>
      <c r="JLM203" s="40"/>
      <c r="JLN203" s="40"/>
      <c r="JLO203" s="40"/>
      <c r="JLP203" s="40"/>
      <c r="JLQ203" s="40"/>
      <c r="JLR203" s="40"/>
      <c r="JLS203" s="40"/>
      <c r="JLT203" s="40"/>
      <c r="JLU203" s="40"/>
      <c r="JLV203" s="40"/>
      <c r="JLW203" s="40"/>
      <c r="JLX203" s="40"/>
      <c r="JLY203" s="40"/>
      <c r="JLZ203" s="40"/>
      <c r="JMA203" s="40"/>
      <c r="JMB203" s="40"/>
      <c r="JMC203" s="40"/>
      <c r="JMD203" s="40"/>
      <c r="JME203" s="40"/>
      <c r="JMF203" s="40"/>
      <c r="JMG203" s="40"/>
      <c r="JMH203" s="40"/>
      <c r="JMI203" s="40"/>
      <c r="JMJ203" s="40"/>
      <c r="JMK203" s="40"/>
      <c r="JML203" s="40"/>
      <c r="JMM203" s="40"/>
      <c r="JMN203" s="40"/>
      <c r="JMO203" s="40"/>
      <c r="JMP203" s="40"/>
      <c r="JMQ203" s="40"/>
      <c r="JMR203" s="40"/>
      <c r="JMS203" s="40"/>
      <c r="JMT203" s="40"/>
      <c r="JMU203" s="40"/>
      <c r="JMV203" s="40"/>
      <c r="JMW203" s="40"/>
      <c r="JMX203" s="40"/>
      <c r="JMY203" s="40"/>
      <c r="JMZ203" s="40"/>
      <c r="JNA203" s="40"/>
      <c r="JNB203" s="40"/>
      <c r="JNC203" s="40"/>
      <c r="JND203" s="40"/>
      <c r="JNE203" s="40"/>
      <c r="JNF203" s="40"/>
      <c r="JNG203" s="40"/>
      <c r="JNH203" s="40"/>
      <c r="JNI203" s="40"/>
      <c r="JNJ203" s="40"/>
      <c r="JNK203" s="40"/>
      <c r="JNL203" s="40"/>
      <c r="JNM203" s="40"/>
      <c r="JNN203" s="40"/>
      <c r="JNO203" s="40"/>
      <c r="JNP203" s="40"/>
      <c r="JNQ203" s="40"/>
      <c r="JNR203" s="40"/>
      <c r="JNS203" s="40"/>
      <c r="JNT203" s="40"/>
      <c r="JNU203" s="40"/>
      <c r="JNV203" s="40"/>
      <c r="JNW203" s="40"/>
      <c r="JNX203" s="40"/>
      <c r="JNY203" s="40"/>
      <c r="JNZ203" s="40"/>
      <c r="JOA203" s="40"/>
      <c r="JOB203" s="40"/>
      <c r="JOC203" s="40"/>
      <c r="JOD203" s="40"/>
      <c r="JOE203" s="40"/>
      <c r="JOF203" s="40"/>
      <c r="JOG203" s="40"/>
      <c r="JOH203" s="40"/>
      <c r="JOI203" s="40"/>
      <c r="JOJ203" s="40"/>
      <c r="JOK203" s="40"/>
      <c r="JOL203" s="40"/>
      <c r="JOM203" s="40"/>
      <c r="JON203" s="40"/>
      <c r="JOO203" s="40"/>
      <c r="JOP203" s="40"/>
      <c r="JOQ203" s="40"/>
      <c r="JOR203" s="40"/>
      <c r="JOS203" s="40"/>
      <c r="JOT203" s="40"/>
      <c r="JOU203" s="40"/>
      <c r="JOV203" s="40"/>
      <c r="JOW203" s="40"/>
      <c r="JOX203" s="40"/>
      <c r="JOY203" s="40"/>
      <c r="JOZ203" s="40"/>
      <c r="JPA203" s="40"/>
      <c r="JPB203" s="40"/>
      <c r="JPC203" s="40"/>
      <c r="JPD203" s="40"/>
      <c r="JPE203" s="40"/>
      <c r="JPF203" s="40"/>
      <c r="JPG203" s="40"/>
      <c r="JPH203" s="40"/>
      <c r="JPI203" s="40"/>
      <c r="JPJ203" s="40"/>
      <c r="JPK203" s="40"/>
      <c r="JPL203" s="40"/>
      <c r="JPM203" s="40"/>
      <c r="JPN203" s="40"/>
      <c r="JPO203" s="40"/>
      <c r="JPP203" s="40"/>
      <c r="JPQ203" s="40"/>
      <c r="JPR203" s="40"/>
      <c r="JPS203" s="40"/>
      <c r="JPT203" s="40"/>
      <c r="JPU203" s="40"/>
      <c r="JPV203" s="40"/>
      <c r="JPW203" s="40"/>
      <c r="JPX203" s="40"/>
      <c r="JPY203" s="40"/>
      <c r="JPZ203" s="40"/>
      <c r="JQA203" s="40"/>
      <c r="JQB203" s="40"/>
      <c r="JQC203" s="40"/>
      <c r="JQD203" s="40"/>
      <c r="JQE203" s="40"/>
      <c r="JQF203" s="40"/>
      <c r="JQG203" s="40"/>
      <c r="JQH203" s="40"/>
      <c r="JQI203" s="40"/>
      <c r="JQJ203" s="40"/>
      <c r="JQK203" s="40"/>
      <c r="JQL203" s="40"/>
      <c r="JQM203" s="40"/>
      <c r="JQN203" s="40"/>
      <c r="JQO203" s="40"/>
      <c r="JQP203" s="40"/>
      <c r="JQQ203" s="40"/>
      <c r="JQR203" s="40"/>
      <c r="JQS203" s="40"/>
      <c r="JQT203" s="40"/>
      <c r="JQU203" s="40"/>
      <c r="JQV203" s="40"/>
      <c r="JQW203" s="40"/>
      <c r="JQX203" s="40"/>
      <c r="JQY203" s="40"/>
      <c r="JQZ203" s="40"/>
      <c r="JRA203" s="40"/>
      <c r="JRB203" s="40"/>
      <c r="JRC203" s="40"/>
      <c r="JRD203" s="40"/>
      <c r="JRE203" s="40"/>
      <c r="JRF203" s="40"/>
      <c r="JRG203" s="40"/>
      <c r="JRH203" s="40"/>
      <c r="JRI203" s="40"/>
      <c r="JRJ203" s="40"/>
      <c r="JRK203" s="40"/>
      <c r="JRL203" s="40"/>
      <c r="JRM203" s="40"/>
      <c r="JRN203" s="40"/>
      <c r="JRO203" s="40"/>
      <c r="JRP203" s="40"/>
      <c r="JRQ203" s="40"/>
      <c r="JRR203" s="40"/>
      <c r="JRS203" s="40"/>
      <c r="JRT203" s="40"/>
      <c r="JRU203" s="40"/>
      <c r="JRV203" s="40"/>
      <c r="JRW203" s="40"/>
      <c r="JRX203" s="40"/>
      <c r="JRY203" s="40"/>
      <c r="JRZ203" s="40"/>
      <c r="JSA203" s="40"/>
      <c r="JSB203" s="40"/>
      <c r="JSC203" s="40"/>
      <c r="JSD203" s="40"/>
      <c r="JSE203" s="40"/>
      <c r="JSF203" s="40"/>
      <c r="JSG203" s="40"/>
      <c r="JSH203" s="40"/>
      <c r="JSI203" s="40"/>
      <c r="JSJ203" s="40"/>
      <c r="JSK203" s="40"/>
      <c r="JSL203" s="40"/>
      <c r="JSM203" s="40"/>
      <c r="JSN203" s="40"/>
      <c r="JSO203" s="40"/>
      <c r="JSP203" s="40"/>
      <c r="JSQ203" s="40"/>
      <c r="JSR203" s="40"/>
      <c r="JSS203" s="40"/>
      <c r="JST203" s="40"/>
      <c r="JSU203" s="40"/>
      <c r="JSV203" s="40"/>
      <c r="JSW203" s="40"/>
      <c r="JSX203" s="40"/>
      <c r="JSY203" s="40"/>
      <c r="JSZ203" s="40"/>
      <c r="JTA203" s="40"/>
      <c r="JTB203" s="40"/>
      <c r="JTC203" s="40"/>
      <c r="JTD203" s="40"/>
      <c r="JTE203" s="40"/>
      <c r="JTF203" s="40"/>
      <c r="JTG203" s="40"/>
      <c r="JTH203" s="40"/>
      <c r="JTI203" s="40"/>
      <c r="JTJ203" s="40"/>
      <c r="JTK203" s="40"/>
      <c r="JTL203" s="40"/>
      <c r="JTM203" s="40"/>
      <c r="JTN203" s="40"/>
      <c r="JTO203" s="40"/>
      <c r="JTP203" s="40"/>
      <c r="JTQ203" s="40"/>
      <c r="JTR203" s="40"/>
      <c r="JTS203" s="40"/>
      <c r="JTT203" s="40"/>
      <c r="JTU203" s="40"/>
      <c r="JTV203" s="40"/>
      <c r="JTW203" s="40"/>
      <c r="JTX203" s="40"/>
      <c r="JTY203" s="40"/>
      <c r="JTZ203" s="40"/>
      <c r="JUA203" s="40"/>
      <c r="JUB203" s="40"/>
      <c r="JUC203" s="40"/>
      <c r="JUD203" s="40"/>
      <c r="JUE203" s="40"/>
      <c r="JUF203" s="40"/>
      <c r="JUG203" s="40"/>
      <c r="JUH203" s="40"/>
      <c r="JUI203" s="40"/>
      <c r="JUJ203" s="40"/>
      <c r="JUK203" s="40"/>
      <c r="JUL203" s="40"/>
      <c r="JUM203" s="40"/>
      <c r="JUN203" s="40"/>
      <c r="JUO203" s="40"/>
      <c r="JUP203" s="40"/>
      <c r="JUQ203" s="40"/>
      <c r="JUR203" s="40"/>
      <c r="JUS203" s="40"/>
      <c r="JUT203" s="40"/>
      <c r="JUU203" s="40"/>
      <c r="JUV203" s="40"/>
      <c r="JUW203" s="40"/>
      <c r="JUX203" s="40"/>
      <c r="JUY203" s="40"/>
      <c r="JUZ203" s="40"/>
      <c r="JVA203" s="40"/>
      <c r="JVB203" s="40"/>
      <c r="JVC203" s="40"/>
      <c r="JVD203" s="40"/>
      <c r="JVE203" s="40"/>
      <c r="JVF203" s="40"/>
      <c r="JVG203" s="40"/>
      <c r="JVH203" s="40"/>
      <c r="JVI203" s="40"/>
      <c r="JVJ203" s="40"/>
      <c r="JVK203" s="40"/>
      <c r="JVL203" s="40"/>
      <c r="JVM203" s="40"/>
      <c r="JVN203" s="40"/>
      <c r="JVO203" s="40"/>
      <c r="JVP203" s="40"/>
      <c r="JVQ203" s="40"/>
      <c r="JVR203" s="40"/>
      <c r="JVS203" s="40"/>
      <c r="JVT203" s="40"/>
      <c r="JVU203" s="40"/>
      <c r="JVV203" s="40"/>
      <c r="JVW203" s="40"/>
      <c r="JVX203" s="40"/>
      <c r="JVY203" s="40"/>
      <c r="JVZ203" s="40"/>
      <c r="JWA203" s="40"/>
      <c r="JWB203" s="40"/>
      <c r="JWC203" s="40"/>
      <c r="JWD203" s="40"/>
      <c r="JWE203" s="40"/>
      <c r="JWF203" s="40"/>
      <c r="JWG203" s="40"/>
      <c r="JWH203" s="40"/>
      <c r="JWI203" s="40"/>
      <c r="JWJ203" s="40"/>
      <c r="JWK203" s="40"/>
      <c r="JWL203" s="40"/>
      <c r="JWM203" s="40"/>
      <c r="JWN203" s="40"/>
      <c r="JWO203" s="40"/>
      <c r="JWP203" s="40"/>
      <c r="JWQ203" s="40"/>
      <c r="JWR203" s="40"/>
      <c r="JWS203" s="40"/>
      <c r="JWT203" s="40"/>
      <c r="JWU203" s="40"/>
      <c r="JWV203" s="40"/>
      <c r="JWW203" s="40"/>
      <c r="JWX203" s="40"/>
      <c r="JWY203" s="40"/>
      <c r="JWZ203" s="40"/>
      <c r="JXA203" s="40"/>
      <c r="JXB203" s="40"/>
      <c r="JXC203" s="40"/>
      <c r="JXD203" s="40"/>
      <c r="JXE203" s="40"/>
      <c r="JXF203" s="40"/>
      <c r="JXG203" s="40"/>
      <c r="JXH203" s="40"/>
      <c r="JXI203" s="40"/>
      <c r="JXJ203" s="40"/>
      <c r="JXK203" s="40"/>
      <c r="JXL203" s="40"/>
      <c r="JXM203" s="40"/>
      <c r="JXN203" s="40"/>
      <c r="JXO203" s="40"/>
      <c r="JXP203" s="40"/>
      <c r="JXQ203" s="40"/>
      <c r="JXR203" s="40"/>
      <c r="JXS203" s="40"/>
      <c r="JXT203" s="40"/>
      <c r="JXU203" s="40"/>
      <c r="JXV203" s="40"/>
      <c r="JXW203" s="40"/>
      <c r="JXX203" s="40"/>
      <c r="JXY203" s="40"/>
      <c r="JXZ203" s="40"/>
      <c r="JYA203" s="40"/>
      <c r="JYB203" s="40"/>
      <c r="JYC203" s="40"/>
      <c r="JYD203" s="40"/>
      <c r="JYE203" s="40"/>
      <c r="JYF203" s="40"/>
      <c r="JYG203" s="40"/>
      <c r="JYH203" s="40"/>
      <c r="JYI203" s="40"/>
      <c r="JYJ203" s="40"/>
      <c r="JYK203" s="40"/>
      <c r="JYL203" s="40"/>
      <c r="JYM203" s="40"/>
      <c r="JYN203" s="40"/>
      <c r="JYO203" s="40"/>
      <c r="JYP203" s="40"/>
      <c r="JYQ203" s="40"/>
      <c r="JYR203" s="40"/>
      <c r="JYS203" s="40"/>
      <c r="JYT203" s="40"/>
      <c r="JYU203" s="40"/>
      <c r="JYV203" s="40"/>
      <c r="JYW203" s="40"/>
      <c r="JYX203" s="40"/>
      <c r="JYY203" s="40"/>
      <c r="JYZ203" s="40"/>
      <c r="JZA203" s="40"/>
      <c r="JZB203" s="40"/>
      <c r="JZC203" s="40"/>
      <c r="JZD203" s="40"/>
      <c r="JZE203" s="40"/>
      <c r="JZF203" s="40"/>
      <c r="JZG203" s="40"/>
      <c r="JZH203" s="40"/>
      <c r="JZI203" s="40"/>
      <c r="JZJ203" s="40"/>
      <c r="JZK203" s="40"/>
      <c r="JZL203" s="40"/>
      <c r="JZM203" s="40"/>
      <c r="JZN203" s="40"/>
      <c r="JZO203" s="40"/>
      <c r="JZP203" s="40"/>
      <c r="JZQ203" s="40"/>
      <c r="JZR203" s="40"/>
      <c r="JZS203" s="40"/>
      <c r="JZT203" s="40"/>
      <c r="JZU203" s="40"/>
      <c r="JZV203" s="40"/>
      <c r="JZW203" s="40"/>
      <c r="JZX203" s="40"/>
      <c r="JZY203" s="40"/>
      <c r="JZZ203" s="40"/>
      <c r="KAA203" s="40"/>
      <c r="KAB203" s="40"/>
      <c r="KAC203" s="40"/>
      <c r="KAD203" s="40"/>
      <c r="KAE203" s="40"/>
      <c r="KAF203" s="40"/>
      <c r="KAG203" s="40"/>
      <c r="KAH203" s="40"/>
      <c r="KAI203" s="40"/>
      <c r="KAJ203" s="40"/>
      <c r="KAK203" s="40"/>
      <c r="KAL203" s="40"/>
      <c r="KAM203" s="40"/>
      <c r="KAN203" s="40"/>
      <c r="KAO203" s="40"/>
      <c r="KAP203" s="40"/>
      <c r="KAQ203" s="40"/>
      <c r="KAR203" s="40"/>
      <c r="KAS203" s="40"/>
      <c r="KAT203" s="40"/>
      <c r="KAU203" s="40"/>
      <c r="KAV203" s="40"/>
      <c r="KAW203" s="40"/>
      <c r="KAX203" s="40"/>
      <c r="KAY203" s="40"/>
      <c r="KAZ203" s="40"/>
      <c r="KBA203" s="40"/>
      <c r="KBB203" s="40"/>
      <c r="KBC203" s="40"/>
      <c r="KBD203" s="40"/>
      <c r="KBE203" s="40"/>
      <c r="KBF203" s="40"/>
      <c r="KBG203" s="40"/>
      <c r="KBH203" s="40"/>
      <c r="KBI203" s="40"/>
      <c r="KBJ203" s="40"/>
      <c r="KBK203" s="40"/>
      <c r="KBL203" s="40"/>
      <c r="KBM203" s="40"/>
      <c r="KBN203" s="40"/>
      <c r="KBO203" s="40"/>
      <c r="KBP203" s="40"/>
      <c r="KBQ203" s="40"/>
      <c r="KBR203" s="40"/>
      <c r="KBS203" s="40"/>
      <c r="KBT203" s="40"/>
      <c r="KBU203" s="40"/>
      <c r="KBV203" s="40"/>
      <c r="KBW203" s="40"/>
      <c r="KBX203" s="40"/>
      <c r="KBY203" s="40"/>
      <c r="KBZ203" s="40"/>
      <c r="KCA203" s="40"/>
      <c r="KCB203" s="40"/>
      <c r="KCC203" s="40"/>
      <c r="KCD203" s="40"/>
      <c r="KCE203" s="40"/>
      <c r="KCF203" s="40"/>
      <c r="KCG203" s="40"/>
      <c r="KCH203" s="40"/>
      <c r="KCI203" s="40"/>
      <c r="KCJ203" s="40"/>
      <c r="KCK203" s="40"/>
      <c r="KCL203" s="40"/>
      <c r="KCM203" s="40"/>
      <c r="KCN203" s="40"/>
      <c r="KCO203" s="40"/>
      <c r="KCP203" s="40"/>
      <c r="KCQ203" s="40"/>
      <c r="KCR203" s="40"/>
      <c r="KCS203" s="40"/>
      <c r="KCT203" s="40"/>
      <c r="KCU203" s="40"/>
      <c r="KCV203" s="40"/>
      <c r="KCW203" s="40"/>
      <c r="KCX203" s="40"/>
      <c r="KCY203" s="40"/>
      <c r="KCZ203" s="40"/>
      <c r="KDA203" s="40"/>
      <c r="KDB203" s="40"/>
      <c r="KDC203" s="40"/>
      <c r="KDD203" s="40"/>
      <c r="KDE203" s="40"/>
      <c r="KDF203" s="40"/>
      <c r="KDG203" s="40"/>
      <c r="KDH203" s="40"/>
      <c r="KDI203" s="40"/>
      <c r="KDJ203" s="40"/>
      <c r="KDK203" s="40"/>
      <c r="KDL203" s="40"/>
      <c r="KDM203" s="40"/>
      <c r="KDN203" s="40"/>
      <c r="KDO203" s="40"/>
      <c r="KDP203" s="40"/>
      <c r="KDQ203" s="40"/>
      <c r="KDR203" s="40"/>
      <c r="KDS203" s="40"/>
      <c r="KDT203" s="40"/>
      <c r="KDU203" s="40"/>
      <c r="KDV203" s="40"/>
      <c r="KDW203" s="40"/>
      <c r="KDX203" s="40"/>
      <c r="KDY203" s="40"/>
      <c r="KDZ203" s="40"/>
      <c r="KEA203" s="40"/>
      <c r="KEB203" s="40"/>
      <c r="KEC203" s="40"/>
      <c r="KED203" s="40"/>
      <c r="KEE203" s="40"/>
      <c r="KEF203" s="40"/>
      <c r="KEG203" s="40"/>
      <c r="KEH203" s="40"/>
      <c r="KEI203" s="40"/>
      <c r="KEJ203" s="40"/>
      <c r="KEK203" s="40"/>
      <c r="KEL203" s="40"/>
      <c r="KEM203" s="40"/>
      <c r="KEN203" s="40"/>
      <c r="KEO203" s="40"/>
      <c r="KEP203" s="40"/>
      <c r="KEQ203" s="40"/>
      <c r="KER203" s="40"/>
      <c r="KES203" s="40"/>
      <c r="KET203" s="40"/>
      <c r="KEU203" s="40"/>
      <c r="KEV203" s="40"/>
      <c r="KEW203" s="40"/>
      <c r="KEX203" s="40"/>
      <c r="KEY203" s="40"/>
      <c r="KEZ203" s="40"/>
      <c r="KFA203" s="40"/>
      <c r="KFB203" s="40"/>
      <c r="KFC203" s="40"/>
      <c r="KFD203" s="40"/>
      <c r="KFE203" s="40"/>
      <c r="KFF203" s="40"/>
      <c r="KFG203" s="40"/>
      <c r="KFH203" s="40"/>
      <c r="KFI203" s="40"/>
      <c r="KFJ203" s="40"/>
      <c r="KFK203" s="40"/>
      <c r="KFL203" s="40"/>
      <c r="KFM203" s="40"/>
      <c r="KFN203" s="40"/>
      <c r="KFO203" s="40"/>
      <c r="KFP203" s="40"/>
      <c r="KFQ203" s="40"/>
      <c r="KFR203" s="40"/>
      <c r="KFS203" s="40"/>
      <c r="KFT203" s="40"/>
      <c r="KFU203" s="40"/>
      <c r="KFV203" s="40"/>
      <c r="KFW203" s="40"/>
      <c r="KFX203" s="40"/>
      <c r="KFY203" s="40"/>
      <c r="KFZ203" s="40"/>
      <c r="KGA203" s="40"/>
      <c r="KGB203" s="40"/>
      <c r="KGC203" s="40"/>
      <c r="KGD203" s="40"/>
      <c r="KGE203" s="40"/>
      <c r="KGF203" s="40"/>
      <c r="KGG203" s="40"/>
      <c r="KGH203" s="40"/>
      <c r="KGI203" s="40"/>
      <c r="KGJ203" s="40"/>
      <c r="KGK203" s="40"/>
      <c r="KGL203" s="40"/>
      <c r="KGM203" s="40"/>
      <c r="KGN203" s="40"/>
      <c r="KGO203" s="40"/>
      <c r="KGP203" s="40"/>
      <c r="KGQ203" s="40"/>
      <c r="KGR203" s="40"/>
      <c r="KGS203" s="40"/>
      <c r="KGT203" s="40"/>
      <c r="KGU203" s="40"/>
      <c r="KGV203" s="40"/>
      <c r="KGW203" s="40"/>
      <c r="KGX203" s="40"/>
      <c r="KGY203" s="40"/>
      <c r="KGZ203" s="40"/>
      <c r="KHA203" s="40"/>
      <c r="KHB203" s="40"/>
      <c r="KHC203" s="40"/>
      <c r="KHD203" s="40"/>
      <c r="KHE203" s="40"/>
      <c r="KHF203" s="40"/>
      <c r="KHG203" s="40"/>
      <c r="KHH203" s="40"/>
      <c r="KHI203" s="40"/>
      <c r="KHJ203" s="40"/>
      <c r="KHK203" s="40"/>
      <c r="KHL203" s="40"/>
      <c r="KHM203" s="40"/>
      <c r="KHN203" s="40"/>
      <c r="KHO203" s="40"/>
      <c r="KHP203" s="40"/>
      <c r="KHQ203" s="40"/>
      <c r="KHR203" s="40"/>
      <c r="KHS203" s="40"/>
      <c r="KHT203" s="40"/>
      <c r="KHU203" s="40"/>
      <c r="KHV203" s="40"/>
      <c r="KHW203" s="40"/>
      <c r="KHX203" s="40"/>
      <c r="KHY203" s="40"/>
      <c r="KHZ203" s="40"/>
      <c r="KIA203" s="40"/>
      <c r="KIB203" s="40"/>
      <c r="KIC203" s="40"/>
      <c r="KID203" s="40"/>
      <c r="KIE203" s="40"/>
      <c r="KIF203" s="40"/>
      <c r="KIG203" s="40"/>
      <c r="KIH203" s="40"/>
      <c r="KII203" s="40"/>
      <c r="KIJ203" s="40"/>
      <c r="KIK203" s="40"/>
      <c r="KIL203" s="40"/>
      <c r="KIM203" s="40"/>
      <c r="KIN203" s="40"/>
      <c r="KIO203" s="40"/>
      <c r="KIP203" s="40"/>
      <c r="KIQ203" s="40"/>
      <c r="KIR203" s="40"/>
      <c r="KIS203" s="40"/>
      <c r="KIT203" s="40"/>
      <c r="KIU203" s="40"/>
      <c r="KIV203" s="40"/>
      <c r="KIW203" s="40"/>
      <c r="KIX203" s="40"/>
      <c r="KIY203" s="40"/>
      <c r="KIZ203" s="40"/>
      <c r="KJA203" s="40"/>
      <c r="KJB203" s="40"/>
      <c r="KJC203" s="40"/>
      <c r="KJD203" s="40"/>
      <c r="KJE203" s="40"/>
      <c r="KJF203" s="40"/>
      <c r="KJG203" s="40"/>
      <c r="KJH203" s="40"/>
      <c r="KJI203" s="40"/>
      <c r="KJJ203" s="40"/>
      <c r="KJK203" s="40"/>
      <c r="KJL203" s="40"/>
      <c r="KJM203" s="40"/>
      <c r="KJN203" s="40"/>
      <c r="KJO203" s="40"/>
      <c r="KJP203" s="40"/>
      <c r="KJQ203" s="40"/>
      <c r="KJR203" s="40"/>
      <c r="KJS203" s="40"/>
      <c r="KJT203" s="40"/>
      <c r="KJU203" s="40"/>
      <c r="KJV203" s="40"/>
      <c r="KJW203" s="40"/>
      <c r="KJX203" s="40"/>
      <c r="KJY203" s="40"/>
      <c r="KJZ203" s="40"/>
      <c r="KKA203" s="40"/>
      <c r="KKB203" s="40"/>
      <c r="KKC203" s="40"/>
      <c r="KKD203" s="40"/>
      <c r="KKE203" s="40"/>
      <c r="KKF203" s="40"/>
      <c r="KKG203" s="40"/>
      <c r="KKH203" s="40"/>
      <c r="KKI203" s="40"/>
      <c r="KKJ203" s="40"/>
      <c r="KKK203" s="40"/>
      <c r="KKL203" s="40"/>
      <c r="KKM203" s="40"/>
      <c r="KKN203" s="40"/>
      <c r="KKO203" s="40"/>
      <c r="KKP203" s="40"/>
      <c r="KKQ203" s="40"/>
      <c r="KKR203" s="40"/>
      <c r="KKS203" s="40"/>
      <c r="KKT203" s="40"/>
      <c r="KKU203" s="40"/>
      <c r="KKV203" s="40"/>
      <c r="KKW203" s="40"/>
      <c r="KKX203" s="40"/>
      <c r="KKY203" s="40"/>
      <c r="KKZ203" s="40"/>
      <c r="KLA203" s="40"/>
      <c r="KLB203" s="40"/>
      <c r="KLC203" s="40"/>
      <c r="KLD203" s="40"/>
      <c r="KLE203" s="40"/>
      <c r="KLF203" s="40"/>
      <c r="KLG203" s="40"/>
      <c r="KLH203" s="40"/>
      <c r="KLI203" s="40"/>
      <c r="KLJ203" s="40"/>
      <c r="KLK203" s="40"/>
      <c r="KLL203" s="40"/>
      <c r="KLM203" s="40"/>
      <c r="KLN203" s="40"/>
      <c r="KLO203" s="40"/>
      <c r="KLP203" s="40"/>
      <c r="KLQ203" s="40"/>
      <c r="KLR203" s="40"/>
      <c r="KLS203" s="40"/>
      <c r="KLT203" s="40"/>
      <c r="KLU203" s="40"/>
      <c r="KLV203" s="40"/>
      <c r="KLW203" s="40"/>
      <c r="KLX203" s="40"/>
      <c r="KLY203" s="40"/>
      <c r="KLZ203" s="40"/>
      <c r="KMA203" s="40"/>
      <c r="KMB203" s="40"/>
      <c r="KMC203" s="40"/>
      <c r="KMD203" s="40"/>
      <c r="KME203" s="40"/>
      <c r="KMF203" s="40"/>
      <c r="KMG203" s="40"/>
      <c r="KMH203" s="40"/>
      <c r="KMI203" s="40"/>
      <c r="KMJ203" s="40"/>
      <c r="KMK203" s="40"/>
      <c r="KML203" s="40"/>
      <c r="KMM203" s="40"/>
      <c r="KMN203" s="40"/>
      <c r="KMO203" s="40"/>
      <c r="KMP203" s="40"/>
      <c r="KMQ203" s="40"/>
      <c r="KMR203" s="40"/>
      <c r="KMS203" s="40"/>
      <c r="KMT203" s="40"/>
      <c r="KMU203" s="40"/>
      <c r="KMV203" s="40"/>
      <c r="KMW203" s="40"/>
      <c r="KMX203" s="40"/>
      <c r="KMY203" s="40"/>
      <c r="KMZ203" s="40"/>
      <c r="KNA203" s="40"/>
      <c r="KNB203" s="40"/>
      <c r="KNC203" s="40"/>
      <c r="KND203" s="40"/>
      <c r="KNE203" s="40"/>
      <c r="KNF203" s="40"/>
      <c r="KNG203" s="40"/>
      <c r="KNH203" s="40"/>
      <c r="KNI203" s="40"/>
      <c r="KNJ203" s="40"/>
      <c r="KNK203" s="40"/>
      <c r="KNL203" s="40"/>
      <c r="KNM203" s="40"/>
      <c r="KNN203" s="40"/>
      <c r="KNO203" s="40"/>
      <c r="KNP203" s="40"/>
      <c r="KNQ203" s="40"/>
      <c r="KNR203" s="40"/>
      <c r="KNS203" s="40"/>
      <c r="KNT203" s="40"/>
      <c r="KNU203" s="40"/>
      <c r="KNV203" s="40"/>
      <c r="KNW203" s="40"/>
      <c r="KNX203" s="40"/>
      <c r="KNY203" s="40"/>
      <c r="KNZ203" s="40"/>
      <c r="KOA203" s="40"/>
      <c r="KOB203" s="40"/>
      <c r="KOC203" s="40"/>
      <c r="KOD203" s="40"/>
      <c r="KOE203" s="40"/>
      <c r="KOF203" s="40"/>
      <c r="KOG203" s="40"/>
      <c r="KOH203" s="40"/>
      <c r="KOI203" s="40"/>
      <c r="KOJ203" s="40"/>
      <c r="KOK203" s="40"/>
      <c r="KOL203" s="40"/>
      <c r="KOM203" s="40"/>
      <c r="KON203" s="40"/>
      <c r="KOO203" s="40"/>
      <c r="KOP203" s="40"/>
      <c r="KOQ203" s="40"/>
      <c r="KOR203" s="40"/>
      <c r="KOS203" s="40"/>
      <c r="KOT203" s="40"/>
      <c r="KOU203" s="40"/>
      <c r="KOV203" s="40"/>
      <c r="KOW203" s="40"/>
      <c r="KOX203" s="40"/>
      <c r="KOY203" s="40"/>
      <c r="KOZ203" s="40"/>
      <c r="KPA203" s="40"/>
      <c r="KPB203" s="40"/>
      <c r="KPC203" s="40"/>
      <c r="KPD203" s="40"/>
      <c r="KPE203" s="40"/>
      <c r="KPF203" s="40"/>
      <c r="KPG203" s="40"/>
      <c r="KPH203" s="40"/>
      <c r="KPI203" s="40"/>
      <c r="KPJ203" s="40"/>
      <c r="KPK203" s="40"/>
      <c r="KPL203" s="40"/>
      <c r="KPM203" s="40"/>
      <c r="KPN203" s="40"/>
      <c r="KPO203" s="40"/>
      <c r="KPP203" s="40"/>
      <c r="KPQ203" s="40"/>
      <c r="KPR203" s="40"/>
      <c r="KPS203" s="40"/>
      <c r="KPT203" s="40"/>
      <c r="KPU203" s="40"/>
      <c r="KPV203" s="40"/>
      <c r="KPW203" s="40"/>
      <c r="KPX203" s="40"/>
      <c r="KPY203" s="40"/>
      <c r="KPZ203" s="40"/>
      <c r="KQA203" s="40"/>
      <c r="KQB203" s="40"/>
      <c r="KQC203" s="40"/>
      <c r="KQD203" s="40"/>
      <c r="KQE203" s="40"/>
      <c r="KQF203" s="40"/>
      <c r="KQG203" s="40"/>
      <c r="KQH203" s="40"/>
      <c r="KQI203" s="40"/>
      <c r="KQJ203" s="40"/>
      <c r="KQK203" s="40"/>
      <c r="KQL203" s="40"/>
      <c r="KQM203" s="40"/>
      <c r="KQN203" s="40"/>
      <c r="KQO203" s="40"/>
      <c r="KQP203" s="40"/>
      <c r="KQQ203" s="40"/>
      <c r="KQR203" s="40"/>
      <c r="KQS203" s="40"/>
      <c r="KQT203" s="40"/>
      <c r="KQU203" s="40"/>
      <c r="KQV203" s="40"/>
      <c r="KQW203" s="40"/>
      <c r="KQX203" s="40"/>
      <c r="KQY203" s="40"/>
      <c r="KQZ203" s="40"/>
      <c r="KRA203" s="40"/>
      <c r="KRB203" s="40"/>
      <c r="KRC203" s="40"/>
      <c r="KRD203" s="40"/>
      <c r="KRE203" s="40"/>
      <c r="KRF203" s="40"/>
      <c r="KRG203" s="40"/>
      <c r="KRH203" s="40"/>
      <c r="KRI203" s="40"/>
      <c r="KRJ203" s="40"/>
      <c r="KRK203" s="40"/>
      <c r="KRL203" s="40"/>
      <c r="KRM203" s="40"/>
      <c r="KRN203" s="40"/>
      <c r="KRO203" s="40"/>
      <c r="KRP203" s="40"/>
      <c r="KRQ203" s="40"/>
      <c r="KRR203" s="40"/>
      <c r="KRS203" s="40"/>
      <c r="KRT203" s="40"/>
      <c r="KRU203" s="40"/>
      <c r="KRV203" s="40"/>
      <c r="KRW203" s="40"/>
      <c r="KRX203" s="40"/>
      <c r="KRY203" s="40"/>
      <c r="KRZ203" s="40"/>
      <c r="KSA203" s="40"/>
      <c r="KSB203" s="40"/>
      <c r="KSC203" s="40"/>
      <c r="KSD203" s="40"/>
      <c r="KSE203" s="40"/>
      <c r="KSF203" s="40"/>
      <c r="KSG203" s="40"/>
      <c r="KSH203" s="40"/>
      <c r="KSI203" s="40"/>
      <c r="KSJ203" s="40"/>
      <c r="KSK203" s="40"/>
      <c r="KSL203" s="40"/>
      <c r="KSM203" s="40"/>
      <c r="KSN203" s="40"/>
      <c r="KSO203" s="40"/>
      <c r="KSP203" s="40"/>
      <c r="KSQ203" s="40"/>
      <c r="KSR203" s="40"/>
      <c r="KSS203" s="40"/>
      <c r="KST203" s="40"/>
      <c r="KSU203" s="40"/>
      <c r="KSV203" s="40"/>
      <c r="KSW203" s="40"/>
      <c r="KSX203" s="40"/>
      <c r="KSY203" s="40"/>
      <c r="KSZ203" s="40"/>
      <c r="KTA203" s="40"/>
      <c r="KTB203" s="40"/>
      <c r="KTC203" s="40"/>
      <c r="KTD203" s="40"/>
      <c r="KTE203" s="40"/>
      <c r="KTF203" s="40"/>
      <c r="KTG203" s="40"/>
      <c r="KTH203" s="40"/>
      <c r="KTI203" s="40"/>
      <c r="KTJ203" s="40"/>
      <c r="KTK203" s="40"/>
      <c r="KTL203" s="40"/>
      <c r="KTM203" s="40"/>
      <c r="KTN203" s="40"/>
      <c r="KTO203" s="40"/>
      <c r="KTP203" s="40"/>
      <c r="KTQ203" s="40"/>
      <c r="KTR203" s="40"/>
      <c r="KTS203" s="40"/>
      <c r="KTT203" s="40"/>
      <c r="KTU203" s="40"/>
      <c r="KTV203" s="40"/>
      <c r="KTW203" s="40"/>
      <c r="KTX203" s="40"/>
      <c r="KTY203" s="40"/>
      <c r="KTZ203" s="40"/>
      <c r="KUA203" s="40"/>
      <c r="KUB203" s="40"/>
      <c r="KUC203" s="40"/>
      <c r="KUD203" s="40"/>
      <c r="KUE203" s="40"/>
      <c r="KUF203" s="40"/>
      <c r="KUG203" s="40"/>
      <c r="KUH203" s="40"/>
      <c r="KUI203" s="40"/>
      <c r="KUJ203" s="40"/>
      <c r="KUK203" s="40"/>
      <c r="KUL203" s="40"/>
      <c r="KUM203" s="40"/>
      <c r="KUN203" s="40"/>
      <c r="KUO203" s="40"/>
      <c r="KUP203" s="40"/>
      <c r="KUQ203" s="40"/>
      <c r="KUR203" s="40"/>
      <c r="KUS203" s="40"/>
      <c r="KUT203" s="40"/>
      <c r="KUU203" s="40"/>
      <c r="KUV203" s="40"/>
      <c r="KUW203" s="40"/>
      <c r="KUX203" s="40"/>
      <c r="KUY203" s="40"/>
      <c r="KUZ203" s="40"/>
      <c r="KVA203" s="40"/>
      <c r="KVB203" s="40"/>
      <c r="KVC203" s="40"/>
      <c r="KVD203" s="40"/>
      <c r="KVE203" s="40"/>
      <c r="KVF203" s="40"/>
      <c r="KVG203" s="40"/>
      <c r="KVH203" s="40"/>
      <c r="KVI203" s="40"/>
      <c r="KVJ203" s="40"/>
      <c r="KVK203" s="40"/>
      <c r="KVL203" s="40"/>
      <c r="KVM203" s="40"/>
      <c r="KVN203" s="40"/>
      <c r="KVO203" s="40"/>
      <c r="KVP203" s="40"/>
      <c r="KVQ203" s="40"/>
      <c r="KVR203" s="40"/>
      <c r="KVS203" s="40"/>
      <c r="KVT203" s="40"/>
      <c r="KVU203" s="40"/>
      <c r="KVV203" s="40"/>
      <c r="KVW203" s="40"/>
      <c r="KVX203" s="40"/>
      <c r="KVY203" s="40"/>
      <c r="KVZ203" s="40"/>
      <c r="KWA203" s="40"/>
      <c r="KWB203" s="40"/>
      <c r="KWC203" s="40"/>
      <c r="KWD203" s="40"/>
      <c r="KWE203" s="40"/>
      <c r="KWF203" s="40"/>
      <c r="KWG203" s="40"/>
      <c r="KWH203" s="40"/>
      <c r="KWI203" s="40"/>
      <c r="KWJ203" s="40"/>
      <c r="KWK203" s="40"/>
      <c r="KWL203" s="40"/>
      <c r="KWM203" s="40"/>
      <c r="KWN203" s="40"/>
      <c r="KWO203" s="40"/>
      <c r="KWP203" s="40"/>
      <c r="KWQ203" s="40"/>
      <c r="KWR203" s="40"/>
      <c r="KWS203" s="40"/>
      <c r="KWT203" s="40"/>
      <c r="KWU203" s="40"/>
      <c r="KWV203" s="40"/>
      <c r="KWW203" s="40"/>
      <c r="KWX203" s="40"/>
      <c r="KWY203" s="40"/>
      <c r="KWZ203" s="40"/>
      <c r="KXA203" s="40"/>
      <c r="KXB203" s="40"/>
      <c r="KXC203" s="40"/>
      <c r="KXD203" s="40"/>
      <c r="KXE203" s="40"/>
      <c r="KXF203" s="40"/>
      <c r="KXG203" s="40"/>
      <c r="KXH203" s="40"/>
      <c r="KXI203" s="40"/>
      <c r="KXJ203" s="40"/>
      <c r="KXK203" s="40"/>
      <c r="KXL203" s="40"/>
      <c r="KXM203" s="40"/>
      <c r="KXN203" s="40"/>
      <c r="KXO203" s="40"/>
      <c r="KXP203" s="40"/>
      <c r="KXQ203" s="40"/>
      <c r="KXR203" s="40"/>
      <c r="KXS203" s="40"/>
      <c r="KXT203" s="40"/>
      <c r="KXU203" s="40"/>
      <c r="KXV203" s="40"/>
      <c r="KXW203" s="40"/>
      <c r="KXX203" s="40"/>
      <c r="KXY203" s="40"/>
      <c r="KXZ203" s="40"/>
      <c r="KYA203" s="40"/>
      <c r="KYB203" s="40"/>
      <c r="KYC203" s="40"/>
      <c r="KYD203" s="40"/>
      <c r="KYE203" s="40"/>
      <c r="KYF203" s="40"/>
      <c r="KYG203" s="40"/>
      <c r="KYH203" s="40"/>
      <c r="KYI203" s="40"/>
      <c r="KYJ203" s="40"/>
      <c r="KYK203" s="40"/>
      <c r="KYL203" s="40"/>
      <c r="KYM203" s="40"/>
      <c r="KYN203" s="40"/>
      <c r="KYO203" s="40"/>
      <c r="KYP203" s="40"/>
      <c r="KYQ203" s="40"/>
      <c r="KYR203" s="40"/>
      <c r="KYS203" s="40"/>
      <c r="KYT203" s="40"/>
      <c r="KYU203" s="40"/>
      <c r="KYV203" s="40"/>
      <c r="KYW203" s="40"/>
      <c r="KYX203" s="40"/>
      <c r="KYY203" s="40"/>
      <c r="KYZ203" s="40"/>
      <c r="KZA203" s="40"/>
      <c r="KZB203" s="40"/>
      <c r="KZC203" s="40"/>
      <c r="KZD203" s="40"/>
      <c r="KZE203" s="40"/>
      <c r="KZF203" s="40"/>
      <c r="KZG203" s="40"/>
      <c r="KZH203" s="40"/>
      <c r="KZI203" s="40"/>
      <c r="KZJ203" s="40"/>
      <c r="KZK203" s="40"/>
      <c r="KZL203" s="40"/>
      <c r="KZM203" s="40"/>
      <c r="KZN203" s="40"/>
      <c r="KZO203" s="40"/>
      <c r="KZP203" s="40"/>
      <c r="KZQ203" s="40"/>
      <c r="KZR203" s="40"/>
      <c r="KZS203" s="40"/>
      <c r="KZT203" s="40"/>
      <c r="KZU203" s="40"/>
      <c r="KZV203" s="40"/>
      <c r="KZW203" s="40"/>
      <c r="KZX203" s="40"/>
      <c r="KZY203" s="40"/>
      <c r="KZZ203" s="40"/>
      <c r="LAA203" s="40"/>
      <c r="LAB203" s="40"/>
      <c r="LAC203" s="40"/>
      <c r="LAD203" s="40"/>
      <c r="LAE203" s="40"/>
      <c r="LAF203" s="40"/>
      <c r="LAG203" s="40"/>
      <c r="LAH203" s="40"/>
      <c r="LAI203" s="40"/>
      <c r="LAJ203" s="40"/>
      <c r="LAK203" s="40"/>
      <c r="LAL203" s="40"/>
      <c r="LAM203" s="40"/>
      <c r="LAN203" s="40"/>
      <c r="LAO203" s="40"/>
      <c r="LAP203" s="40"/>
      <c r="LAQ203" s="40"/>
      <c r="LAR203" s="40"/>
      <c r="LAS203" s="40"/>
      <c r="LAT203" s="40"/>
      <c r="LAU203" s="40"/>
      <c r="LAV203" s="40"/>
      <c r="LAW203" s="40"/>
      <c r="LAX203" s="40"/>
      <c r="LAY203" s="40"/>
      <c r="LAZ203" s="40"/>
      <c r="LBA203" s="40"/>
      <c r="LBB203" s="40"/>
      <c r="LBC203" s="40"/>
      <c r="LBD203" s="40"/>
      <c r="LBE203" s="40"/>
      <c r="LBF203" s="40"/>
      <c r="LBG203" s="40"/>
      <c r="LBH203" s="40"/>
      <c r="LBI203" s="40"/>
      <c r="LBJ203" s="40"/>
      <c r="LBK203" s="40"/>
      <c r="LBL203" s="40"/>
      <c r="LBM203" s="40"/>
      <c r="LBN203" s="40"/>
      <c r="LBO203" s="40"/>
      <c r="LBP203" s="40"/>
      <c r="LBQ203" s="40"/>
      <c r="LBR203" s="40"/>
      <c r="LBS203" s="40"/>
      <c r="LBT203" s="40"/>
      <c r="LBU203" s="40"/>
      <c r="LBV203" s="40"/>
      <c r="LBW203" s="40"/>
      <c r="LBX203" s="40"/>
      <c r="LBY203" s="40"/>
      <c r="LBZ203" s="40"/>
      <c r="LCA203" s="40"/>
      <c r="LCB203" s="40"/>
      <c r="LCC203" s="40"/>
      <c r="LCD203" s="40"/>
      <c r="LCE203" s="40"/>
      <c r="LCF203" s="40"/>
      <c r="LCG203" s="40"/>
      <c r="LCH203" s="40"/>
      <c r="LCI203" s="40"/>
      <c r="LCJ203" s="40"/>
      <c r="LCK203" s="40"/>
      <c r="LCL203" s="40"/>
      <c r="LCM203" s="40"/>
      <c r="LCN203" s="40"/>
      <c r="LCO203" s="40"/>
      <c r="LCP203" s="40"/>
      <c r="LCQ203" s="40"/>
      <c r="LCR203" s="40"/>
      <c r="LCS203" s="40"/>
      <c r="LCT203" s="40"/>
      <c r="LCU203" s="40"/>
      <c r="LCV203" s="40"/>
      <c r="LCW203" s="40"/>
      <c r="LCX203" s="40"/>
      <c r="LCY203" s="40"/>
      <c r="LCZ203" s="40"/>
      <c r="LDA203" s="40"/>
      <c r="LDB203" s="40"/>
      <c r="LDC203" s="40"/>
      <c r="LDD203" s="40"/>
      <c r="LDE203" s="40"/>
      <c r="LDF203" s="40"/>
      <c r="LDG203" s="40"/>
      <c r="LDH203" s="40"/>
      <c r="LDI203" s="40"/>
      <c r="LDJ203" s="40"/>
      <c r="LDK203" s="40"/>
      <c r="LDL203" s="40"/>
      <c r="LDM203" s="40"/>
      <c r="LDN203" s="40"/>
      <c r="LDO203" s="40"/>
      <c r="LDP203" s="40"/>
      <c r="LDQ203" s="40"/>
      <c r="LDR203" s="40"/>
      <c r="LDS203" s="40"/>
      <c r="LDT203" s="40"/>
      <c r="LDU203" s="40"/>
      <c r="LDV203" s="40"/>
      <c r="LDW203" s="40"/>
      <c r="LDX203" s="40"/>
      <c r="LDY203" s="40"/>
      <c r="LDZ203" s="40"/>
      <c r="LEA203" s="40"/>
      <c r="LEB203" s="40"/>
      <c r="LEC203" s="40"/>
      <c r="LED203" s="40"/>
      <c r="LEE203" s="40"/>
      <c r="LEF203" s="40"/>
      <c r="LEG203" s="40"/>
      <c r="LEH203" s="40"/>
      <c r="LEI203" s="40"/>
      <c r="LEJ203" s="40"/>
      <c r="LEK203" s="40"/>
      <c r="LEL203" s="40"/>
      <c r="LEM203" s="40"/>
      <c r="LEN203" s="40"/>
      <c r="LEO203" s="40"/>
      <c r="LEP203" s="40"/>
      <c r="LEQ203" s="40"/>
      <c r="LER203" s="40"/>
      <c r="LES203" s="40"/>
      <c r="LET203" s="40"/>
      <c r="LEU203" s="40"/>
      <c r="LEV203" s="40"/>
      <c r="LEW203" s="40"/>
      <c r="LEX203" s="40"/>
      <c r="LEY203" s="40"/>
      <c r="LEZ203" s="40"/>
      <c r="LFA203" s="40"/>
      <c r="LFB203" s="40"/>
      <c r="LFC203" s="40"/>
      <c r="LFD203" s="40"/>
      <c r="LFE203" s="40"/>
      <c r="LFF203" s="40"/>
      <c r="LFG203" s="40"/>
      <c r="LFH203" s="40"/>
      <c r="LFI203" s="40"/>
      <c r="LFJ203" s="40"/>
      <c r="LFK203" s="40"/>
      <c r="LFL203" s="40"/>
      <c r="LFM203" s="40"/>
      <c r="LFN203" s="40"/>
      <c r="LFO203" s="40"/>
      <c r="LFP203" s="40"/>
      <c r="LFQ203" s="40"/>
      <c r="LFR203" s="40"/>
      <c r="LFS203" s="40"/>
      <c r="LFT203" s="40"/>
      <c r="LFU203" s="40"/>
      <c r="LFV203" s="40"/>
      <c r="LFW203" s="40"/>
      <c r="LFX203" s="40"/>
      <c r="LFY203" s="40"/>
      <c r="LFZ203" s="40"/>
      <c r="LGA203" s="40"/>
      <c r="LGB203" s="40"/>
      <c r="LGC203" s="40"/>
      <c r="LGD203" s="40"/>
      <c r="LGE203" s="40"/>
      <c r="LGF203" s="40"/>
      <c r="LGG203" s="40"/>
      <c r="LGH203" s="40"/>
      <c r="LGI203" s="40"/>
      <c r="LGJ203" s="40"/>
      <c r="LGK203" s="40"/>
      <c r="LGL203" s="40"/>
      <c r="LGM203" s="40"/>
      <c r="LGN203" s="40"/>
      <c r="LGO203" s="40"/>
      <c r="LGP203" s="40"/>
      <c r="LGQ203" s="40"/>
      <c r="LGR203" s="40"/>
      <c r="LGS203" s="40"/>
      <c r="LGT203" s="40"/>
      <c r="LGU203" s="40"/>
      <c r="LGV203" s="40"/>
      <c r="LGW203" s="40"/>
      <c r="LGX203" s="40"/>
      <c r="LGY203" s="40"/>
      <c r="LGZ203" s="40"/>
      <c r="LHA203" s="40"/>
      <c r="LHB203" s="40"/>
      <c r="LHC203" s="40"/>
      <c r="LHD203" s="40"/>
      <c r="LHE203" s="40"/>
      <c r="LHF203" s="40"/>
      <c r="LHG203" s="40"/>
      <c r="LHH203" s="40"/>
      <c r="LHI203" s="40"/>
      <c r="LHJ203" s="40"/>
      <c r="LHK203" s="40"/>
      <c r="LHL203" s="40"/>
      <c r="LHM203" s="40"/>
      <c r="LHN203" s="40"/>
      <c r="LHO203" s="40"/>
      <c r="LHP203" s="40"/>
      <c r="LHQ203" s="40"/>
      <c r="LHR203" s="40"/>
      <c r="LHS203" s="40"/>
      <c r="LHT203" s="40"/>
      <c r="LHU203" s="40"/>
      <c r="LHV203" s="40"/>
      <c r="LHW203" s="40"/>
      <c r="LHX203" s="40"/>
      <c r="LHY203" s="40"/>
      <c r="LHZ203" s="40"/>
      <c r="LIA203" s="40"/>
      <c r="LIB203" s="40"/>
      <c r="LIC203" s="40"/>
      <c r="LID203" s="40"/>
      <c r="LIE203" s="40"/>
      <c r="LIF203" s="40"/>
      <c r="LIG203" s="40"/>
      <c r="LIH203" s="40"/>
      <c r="LII203" s="40"/>
      <c r="LIJ203" s="40"/>
      <c r="LIK203" s="40"/>
      <c r="LIL203" s="40"/>
      <c r="LIM203" s="40"/>
      <c r="LIN203" s="40"/>
      <c r="LIO203" s="40"/>
      <c r="LIP203" s="40"/>
      <c r="LIQ203" s="40"/>
      <c r="LIR203" s="40"/>
      <c r="LIS203" s="40"/>
      <c r="LIT203" s="40"/>
      <c r="LIU203" s="40"/>
      <c r="LIV203" s="40"/>
      <c r="LIW203" s="40"/>
      <c r="LIX203" s="40"/>
      <c r="LIY203" s="40"/>
      <c r="LIZ203" s="40"/>
      <c r="LJA203" s="40"/>
      <c r="LJB203" s="40"/>
      <c r="LJC203" s="40"/>
      <c r="LJD203" s="40"/>
      <c r="LJE203" s="40"/>
      <c r="LJF203" s="40"/>
      <c r="LJG203" s="40"/>
      <c r="LJH203" s="40"/>
      <c r="LJI203" s="40"/>
      <c r="LJJ203" s="40"/>
      <c r="LJK203" s="40"/>
      <c r="LJL203" s="40"/>
      <c r="LJM203" s="40"/>
      <c r="LJN203" s="40"/>
      <c r="LJO203" s="40"/>
      <c r="LJP203" s="40"/>
      <c r="LJQ203" s="40"/>
      <c r="LJR203" s="40"/>
      <c r="LJS203" s="40"/>
      <c r="LJT203" s="40"/>
      <c r="LJU203" s="40"/>
      <c r="LJV203" s="40"/>
      <c r="LJW203" s="40"/>
      <c r="LJX203" s="40"/>
      <c r="LJY203" s="40"/>
      <c r="LJZ203" s="40"/>
      <c r="LKA203" s="40"/>
      <c r="LKB203" s="40"/>
      <c r="LKC203" s="40"/>
      <c r="LKD203" s="40"/>
      <c r="LKE203" s="40"/>
      <c r="LKF203" s="40"/>
      <c r="LKG203" s="40"/>
      <c r="LKH203" s="40"/>
      <c r="LKI203" s="40"/>
      <c r="LKJ203" s="40"/>
      <c r="LKK203" s="40"/>
      <c r="LKL203" s="40"/>
      <c r="LKM203" s="40"/>
      <c r="LKN203" s="40"/>
      <c r="LKO203" s="40"/>
      <c r="LKP203" s="40"/>
      <c r="LKQ203" s="40"/>
      <c r="LKR203" s="40"/>
      <c r="LKS203" s="40"/>
      <c r="LKT203" s="40"/>
      <c r="LKU203" s="40"/>
      <c r="LKV203" s="40"/>
      <c r="LKW203" s="40"/>
      <c r="LKX203" s="40"/>
      <c r="LKY203" s="40"/>
      <c r="LKZ203" s="40"/>
      <c r="LLA203" s="40"/>
      <c r="LLB203" s="40"/>
      <c r="LLC203" s="40"/>
      <c r="LLD203" s="40"/>
      <c r="LLE203" s="40"/>
      <c r="LLF203" s="40"/>
      <c r="LLG203" s="40"/>
      <c r="LLH203" s="40"/>
      <c r="LLI203" s="40"/>
      <c r="LLJ203" s="40"/>
      <c r="LLK203" s="40"/>
      <c r="LLL203" s="40"/>
      <c r="LLM203" s="40"/>
      <c r="LLN203" s="40"/>
      <c r="LLO203" s="40"/>
      <c r="LLP203" s="40"/>
      <c r="LLQ203" s="40"/>
      <c r="LLR203" s="40"/>
      <c r="LLS203" s="40"/>
      <c r="LLT203" s="40"/>
      <c r="LLU203" s="40"/>
      <c r="LLV203" s="40"/>
      <c r="LLW203" s="40"/>
      <c r="LLX203" s="40"/>
      <c r="LLY203" s="40"/>
      <c r="LLZ203" s="40"/>
      <c r="LMA203" s="40"/>
      <c r="LMB203" s="40"/>
      <c r="LMC203" s="40"/>
      <c r="LMD203" s="40"/>
      <c r="LME203" s="40"/>
      <c r="LMF203" s="40"/>
      <c r="LMG203" s="40"/>
      <c r="LMH203" s="40"/>
      <c r="LMI203" s="40"/>
      <c r="LMJ203" s="40"/>
      <c r="LMK203" s="40"/>
      <c r="LML203" s="40"/>
      <c r="LMM203" s="40"/>
      <c r="LMN203" s="40"/>
      <c r="LMO203" s="40"/>
      <c r="LMP203" s="40"/>
      <c r="LMQ203" s="40"/>
      <c r="LMR203" s="40"/>
      <c r="LMS203" s="40"/>
      <c r="LMT203" s="40"/>
      <c r="LMU203" s="40"/>
      <c r="LMV203" s="40"/>
      <c r="LMW203" s="40"/>
      <c r="LMX203" s="40"/>
      <c r="LMY203" s="40"/>
      <c r="LMZ203" s="40"/>
      <c r="LNA203" s="40"/>
      <c r="LNB203" s="40"/>
      <c r="LNC203" s="40"/>
      <c r="LND203" s="40"/>
      <c r="LNE203" s="40"/>
      <c r="LNF203" s="40"/>
      <c r="LNG203" s="40"/>
      <c r="LNH203" s="40"/>
      <c r="LNI203" s="40"/>
      <c r="LNJ203" s="40"/>
      <c r="LNK203" s="40"/>
      <c r="LNL203" s="40"/>
      <c r="LNM203" s="40"/>
      <c r="LNN203" s="40"/>
      <c r="LNO203" s="40"/>
      <c r="LNP203" s="40"/>
      <c r="LNQ203" s="40"/>
      <c r="LNR203" s="40"/>
      <c r="LNS203" s="40"/>
      <c r="LNT203" s="40"/>
      <c r="LNU203" s="40"/>
      <c r="LNV203" s="40"/>
      <c r="LNW203" s="40"/>
      <c r="LNX203" s="40"/>
      <c r="LNY203" s="40"/>
      <c r="LNZ203" s="40"/>
      <c r="LOA203" s="40"/>
      <c r="LOB203" s="40"/>
      <c r="LOC203" s="40"/>
      <c r="LOD203" s="40"/>
      <c r="LOE203" s="40"/>
      <c r="LOF203" s="40"/>
      <c r="LOG203" s="40"/>
      <c r="LOH203" s="40"/>
      <c r="LOI203" s="40"/>
      <c r="LOJ203" s="40"/>
      <c r="LOK203" s="40"/>
      <c r="LOL203" s="40"/>
      <c r="LOM203" s="40"/>
      <c r="LON203" s="40"/>
      <c r="LOO203" s="40"/>
      <c r="LOP203" s="40"/>
      <c r="LOQ203" s="40"/>
      <c r="LOR203" s="40"/>
      <c r="LOS203" s="40"/>
      <c r="LOT203" s="40"/>
      <c r="LOU203" s="40"/>
      <c r="LOV203" s="40"/>
      <c r="LOW203" s="40"/>
      <c r="LOX203" s="40"/>
      <c r="LOY203" s="40"/>
      <c r="LOZ203" s="40"/>
      <c r="LPA203" s="40"/>
      <c r="LPB203" s="40"/>
      <c r="LPC203" s="40"/>
      <c r="LPD203" s="40"/>
      <c r="LPE203" s="40"/>
      <c r="LPF203" s="40"/>
      <c r="LPG203" s="40"/>
      <c r="LPH203" s="40"/>
      <c r="LPI203" s="40"/>
      <c r="LPJ203" s="40"/>
      <c r="LPK203" s="40"/>
      <c r="LPL203" s="40"/>
      <c r="LPM203" s="40"/>
      <c r="LPN203" s="40"/>
      <c r="LPO203" s="40"/>
      <c r="LPP203" s="40"/>
      <c r="LPQ203" s="40"/>
      <c r="LPR203" s="40"/>
      <c r="LPS203" s="40"/>
      <c r="LPT203" s="40"/>
      <c r="LPU203" s="40"/>
      <c r="LPV203" s="40"/>
      <c r="LPW203" s="40"/>
      <c r="LPX203" s="40"/>
      <c r="LPY203" s="40"/>
      <c r="LPZ203" s="40"/>
      <c r="LQA203" s="40"/>
      <c r="LQB203" s="40"/>
      <c r="LQC203" s="40"/>
      <c r="LQD203" s="40"/>
      <c r="LQE203" s="40"/>
      <c r="LQF203" s="40"/>
      <c r="LQG203" s="40"/>
      <c r="LQH203" s="40"/>
      <c r="LQI203" s="40"/>
      <c r="LQJ203" s="40"/>
      <c r="LQK203" s="40"/>
      <c r="LQL203" s="40"/>
      <c r="LQM203" s="40"/>
      <c r="LQN203" s="40"/>
      <c r="LQO203" s="40"/>
      <c r="LQP203" s="40"/>
      <c r="LQQ203" s="40"/>
      <c r="LQR203" s="40"/>
      <c r="LQS203" s="40"/>
      <c r="LQT203" s="40"/>
      <c r="LQU203" s="40"/>
      <c r="LQV203" s="40"/>
      <c r="LQW203" s="40"/>
      <c r="LQX203" s="40"/>
      <c r="LQY203" s="40"/>
      <c r="LQZ203" s="40"/>
      <c r="LRA203" s="40"/>
      <c r="LRB203" s="40"/>
      <c r="LRC203" s="40"/>
      <c r="LRD203" s="40"/>
      <c r="LRE203" s="40"/>
      <c r="LRF203" s="40"/>
      <c r="LRG203" s="40"/>
      <c r="LRH203" s="40"/>
      <c r="LRI203" s="40"/>
      <c r="LRJ203" s="40"/>
      <c r="LRK203" s="40"/>
      <c r="LRL203" s="40"/>
      <c r="LRM203" s="40"/>
      <c r="LRN203" s="40"/>
      <c r="LRO203" s="40"/>
      <c r="LRP203" s="40"/>
      <c r="LRQ203" s="40"/>
      <c r="LRR203" s="40"/>
      <c r="LRS203" s="40"/>
      <c r="LRT203" s="40"/>
      <c r="LRU203" s="40"/>
      <c r="LRV203" s="40"/>
      <c r="LRW203" s="40"/>
      <c r="LRX203" s="40"/>
      <c r="LRY203" s="40"/>
      <c r="LRZ203" s="40"/>
      <c r="LSA203" s="40"/>
      <c r="LSB203" s="40"/>
      <c r="LSC203" s="40"/>
      <c r="LSD203" s="40"/>
      <c r="LSE203" s="40"/>
      <c r="LSF203" s="40"/>
      <c r="LSG203" s="40"/>
      <c r="LSH203" s="40"/>
      <c r="LSI203" s="40"/>
      <c r="LSJ203" s="40"/>
      <c r="LSK203" s="40"/>
      <c r="LSL203" s="40"/>
      <c r="LSM203" s="40"/>
      <c r="LSN203" s="40"/>
      <c r="LSO203" s="40"/>
      <c r="LSP203" s="40"/>
      <c r="LSQ203" s="40"/>
      <c r="LSR203" s="40"/>
      <c r="LSS203" s="40"/>
      <c r="LST203" s="40"/>
      <c r="LSU203" s="40"/>
      <c r="LSV203" s="40"/>
      <c r="LSW203" s="40"/>
      <c r="LSX203" s="40"/>
      <c r="LSY203" s="40"/>
      <c r="LSZ203" s="40"/>
      <c r="LTA203" s="40"/>
      <c r="LTB203" s="40"/>
      <c r="LTC203" s="40"/>
      <c r="LTD203" s="40"/>
      <c r="LTE203" s="40"/>
      <c r="LTF203" s="40"/>
      <c r="LTG203" s="40"/>
      <c r="LTH203" s="40"/>
      <c r="LTI203" s="40"/>
      <c r="LTJ203" s="40"/>
      <c r="LTK203" s="40"/>
      <c r="LTL203" s="40"/>
      <c r="LTM203" s="40"/>
      <c r="LTN203" s="40"/>
      <c r="LTO203" s="40"/>
      <c r="LTP203" s="40"/>
      <c r="LTQ203" s="40"/>
      <c r="LTR203" s="40"/>
      <c r="LTS203" s="40"/>
      <c r="LTT203" s="40"/>
      <c r="LTU203" s="40"/>
      <c r="LTV203" s="40"/>
      <c r="LTW203" s="40"/>
      <c r="LTX203" s="40"/>
      <c r="LTY203" s="40"/>
      <c r="LTZ203" s="40"/>
      <c r="LUA203" s="40"/>
      <c r="LUB203" s="40"/>
      <c r="LUC203" s="40"/>
      <c r="LUD203" s="40"/>
      <c r="LUE203" s="40"/>
      <c r="LUF203" s="40"/>
      <c r="LUG203" s="40"/>
      <c r="LUH203" s="40"/>
      <c r="LUI203" s="40"/>
      <c r="LUJ203" s="40"/>
      <c r="LUK203" s="40"/>
      <c r="LUL203" s="40"/>
      <c r="LUM203" s="40"/>
      <c r="LUN203" s="40"/>
      <c r="LUO203" s="40"/>
      <c r="LUP203" s="40"/>
      <c r="LUQ203" s="40"/>
      <c r="LUR203" s="40"/>
      <c r="LUS203" s="40"/>
      <c r="LUT203" s="40"/>
      <c r="LUU203" s="40"/>
      <c r="LUV203" s="40"/>
      <c r="LUW203" s="40"/>
      <c r="LUX203" s="40"/>
      <c r="LUY203" s="40"/>
      <c r="LUZ203" s="40"/>
      <c r="LVA203" s="40"/>
      <c r="LVB203" s="40"/>
      <c r="LVC203" s="40"/>
      <c r="LVD203" s="40"/>
      <c r="LVE203" s="40"/>
      <c r="LVF203" s="40"/>
      <c r="LVG203" s="40"/>
      <c r="LVH203" s="40"/>
      <c r="LVI203" s="40"/>
      <c r="LVJ203" s="40"/>
      <c r="LVK203" s="40"/>
      <c r="LVL203" s="40"/>
      <c r="LVM203" s="40"/>
      <c r="LVN203" s="40"/>
      <c r="LVO203" s="40"/>
      <c r="LVP203" s="40"/>
      <c r="LVQ203" s="40"/>
      <c r="LVR203" s="40"/>
      <c r="LVS203" s="40"/>
      <c r="LVT203" s="40"/>
      <c r="LVU203" s="40"/>
      <c r="LVV203" s="40"/>
      <c r="LVW203" s="40"/>
      <c r="LVX203" s="40"/>
      <c r="LVY203" s="40"/>
      <c r="LVZ203" s="40"/>
      <c r="LWA203" s="40"/>
      <c r="LWB203" s="40"/>
      <c r="LWC203" s="40"/>
      <c r="LWD203" s="40"/>
      <c r="LWE203" s="40"/>
      <c r="LWF203" s="40"/>
      <c r="LWG203" s="40"/>
      <c r="LWH203" s="40"/>
      <c r="LWI203" s="40"/>
      <c r="LWJ203" s="40"/>
      <c r="LWK203" s="40"/>
      <c r="LWL203" s="40"/>
      <c r="LWM203" s="40"/>
      <c r="LWN203" s="40"/>
      <c r="LWO203" s="40"/>
      <c r="LWP203" s="40"/>
      <c r="LWQ203" s="40"/>
      <c r="LWR203" s="40"/>
      <c r="LWS203" s="40"/>
      <c r="LWT203" s="40"/>
      <c r="LWU203" s="40"/>
      <c r="LWV203" s="40"/>
      <c r="LWW203" s="40"/>
      <c r="LWX203" s="40"/>
      <c r="LWY203" s="40"/>
      <c r="LWZ203" s="40"/>
      <c r="LXA203" s="40"/>
      <c r="LXB203" s="40"/>
      <c r="LXC203" s="40"/>
      <c r="LXD203" s="40"/>
      <c r="LXE203" s="40"/>
      <c r="LXF203" s="40"/>
      <c r="LXG203" s="40"/>
      <c r="LXH203" s="40"/>
      <c r="LXI203" s="40"/>
      <c r="LXJ203" s="40"/>
      <c r="LXK203" s="40"/>
      <c r="LXL203" s="40"/>
      <c r="LXM203" s="40"/>
      <c r="LXN203" s="40"/>
      <c r="LXO203" s="40"/>
      <c r="LXP203" s="40"/>
      <c r="LXQ203" s="40"/>
      <c r="LXR203" s="40"/>
      <c r="LXS203" s="40"/>
      <c r="LXT203" s="40"/>
      <c r="LXU203" s="40"/>
      <c r="LXV203" s="40"/>
      <c r="LXW203" s="40"/>
      <c r="LXX203" s="40"/>
      <c r="LXY203" s="40"/>
      <c r="LXZ203" s="40"/>
      <c r="LYA203" s="40"/>
      <c r="LYB203" s="40"/>
      <c r="LYC203" s="40"/>
      <c r="LYD203" s="40"/>
      <c r="LYE203" s="40"/>
      <c r="LYF203" s="40"/>
      <c r="LYG203" s="40"/>
      <c r="LYH203" s="40"/>
      <c r="LYI203" s="40"/>
      <c r="LYJ203" s="40"/>
      <c r="LYK203" s="40"/>
      <c r="LYL203" s="40"/>
      <c r="LYM203" s="40"/>
      <c r="LYN203" s="40"/>
      <c r="LYO203" s="40"/>
      <c r="LYP203" s="40"/>
      <c r="LYQ203" s="40"/>
      <c r="LYR203" s="40"/>
      <c r="LYS203" s="40"/>
      <c r="LYT203" s="40"/>
      <c r="LYU203" s="40"/>
      <c r="LYV203" s="40"/>
      <c r="LYW203" s="40"/>
      <c r="LYX203" s="40"/>
      <c r="LYY203" s="40"/>
      <c r="LYZ203" s="40"/>
      <c r="LZA203" s="40"/>
      <c r="LZB203" s="40"/>
      <c r="LZC203" s="40"/>
      <c r="LZD203" s="40"/>
      <c r="LZE203" s="40"/>
      <c r="LZF203" s="40"/>
      <c r="LZG203" s="40"/>
      <c r="LZH203" s="40"/>
      <c r="LZI203" s="40"/>
      <c r="LZJ203" s="40"/>
      <c r="LZK203" s="40"/>
      <c r="LZL203" s="40"/>
      <c r="LZM203" s="40"/>
      <c r="LZN203" s="40"/>
      <c r="LZO203" s="40"/>
      <c r="LZP203" s="40"/>
      <c r="LZQ203" s="40"/>
      <c r="LZR203" s="40"/>
      <c r="LZS203" s="40"/>
      <c r="LZT203" s="40"/>
      <c r="LZU203" s="40"/>
      <c r="LZV203" s="40"/>
      <c r="LZW203" s="40"/>
      <c r="LZX203" s="40"/>
      <c r="LZY203" s="40"/>
      <c r="LZZ203" s="40"/>
      <c r="MAA203" s="40"/>
      <c r="MAB203" s="40"/>
      <c r="MAC203" s="40"/>
      <c r="MAD203" s="40"/>
      <c r="MAE203" s="40"/>
      <c r="MAF203" s="40"/>
      <c r="MAG203" s="40"/>
      <c r="MAH203" s="40"/>
      <c r="MAI203" s="40"/>
      <c r="MAJ203" s="40"/>
      <c r="MAK203" s="40"/>
      <c r="MAL203" s="40"/>
      <c r="MAM203" s="40"/>
      <c r="MAN203" s="40"/>
      <c r="MAO203" s="40"/>
      <c r="MAP203" s="40"/>
      <c r="MAQ203" s="40"/>
      <c r="MAR203" s="40"/>
      <c r="MAS203" s="40"/>
      <c r="MAT203" s="40"/>
      <c r="MAU203" s="40"/>
      <c r="MAV203" s="40"/>
      <c r="MAW203" s="40"/>
      <c r="MAX203" s="40"/>
      <c r="MAY203" s="40"/>
      <c r="MAZ203" s="40"/>
      <c r="MBA203" s="40"/>
      <c r="MBB203" s="40"/>
      <c r="MBC203" s="40"/>
      <c r="MBD203" s="40"/>
      <c r="MBE203" s="40"/>
      <c r="MBF203" s="40"/>
      <c r="MBG203" s="40"/>
      <c r="MBH203" s="40"/>
      <c r="MBI203" s="40"/>
      <c r="MBJ203" s="40"/>
      <c r="MBK203" s="40"/>
      <c r="MBL203" s="40"/>
      <c r="MBM203" s="40"/>
      <c r="MBN203" s="40"/>
      <c r="MBO203" s="40"/>
      <c r="MBP203" s="40"/>
      <c r="MBQ203" s="40"/>
      <c r="MBR203" s="40"/>
      <c r="MBS203" s="40"/>
      <c r="MBT203" s="40"/>
      <c r="MBU203" s="40"/>
      <c r="MBV203" s="40"/>
      <c r="MBW203" s="40"/>
      <c r="MBX203" s="40"/>
      <c r="MBY203" s="40"/>
      <c r="MBZ203" s="40"/>
      <c r="MCA203" s="40"/>
      <c r="MCB203" s="40"/>
      <c r="MCC203" s="40"/>
      <c r="MCD203" s="40"/>
      <c r="MCE203" s="40"/>
      <c r="MCF203" s="40"/>
      <c r="MCG203" s="40"/>
      <c r="MCH203" s="40"/>
      <c r="MCI203" s="40"/>
      <c r="MCJ203" s="40"/>
      <c r="MCK203" s="40"/>
      <c r="MCL203" s="40"/>
      <c r="MCM203" s="40"/>
      <c r="MCN203" s="40"/>
      <c r="MCO203" s="40"/>
      <c r="MCP203" s="40"/>
      <c r="MCQ203" s="40"/>
      <c r="MCR203" s="40"/>
      <c r="MCS203" s="40"/>
      <c r="MCT203" s="40"/>
      <c r="MCU203" s="40"/>
      <c r="MCV203" s="40"/>
      <c r="MCW203" s="40"/>
      <c r="MCX203" s="40"/>
      <c r="MCY203" s="40"/>
      <c r="MCZ203" s="40"/>
      <c r="MDA203" s="40"/>
      <c r="MDB203" s="40"/>
      <c r="MDC203" s="40"/>
      <c r="MDD203" s="40"/>
      <c r="MDE203" s="40"/>
      <c r="MDF203" s="40"/>
      <c r="MDG203" s="40"/>
      <c r="MDH203" s="40"/>
      <c r="MDI203" s="40"/>
      <c r="MDJ203" s="40"/>
      <c r="MDK203" s="40"/>
      <c r="MDL203" s="40"/>
      <c r="MDM203" s="40"/>
      <c r="MDN203" s="40"/>
      <c r="MDO203" s="40"/>
      <c r="MDP203" s="40"/>
      <c r="MDQ203" s="40"/>
      <c r="MDR203" s="40"/>
      <c r="MDS203" s="40"/>
      <c r="MDT203" s="40"/>
      <c r="MDU203" s="40"/>
      <c r="MDV203" s="40"/>
      <c r="MDW203" s="40"/>
      <c r="MDX203" s="40"/>
      <c r="MDY203" s="40"/>
      <c r="MDZ203" s="40"/>
      <c r="MEA203" s="40"/>
      <c r="MEB203" s="40"/>
      <c r="MEC203" s="40"/>
      <c r="MED203" s="40"/>
      <c r="MEE203" s="40"/>
      <c r="MEF203" s="40"/>
      <c r="MEG203" s="40"/>
      <c r="MEH203" s="40"/>
      <c r="MEI203" s="40"/>
      <c r="MEJ203" s="40"/>
      <c r="MEK203" s="40"/>
      <c r="MEL203" s="40"/>
      <c r="MEM203" s="40"/>
      <c r="MEN203" s="40"/>
      <c r="MEO203" s="40"/>
      <c r="MEP203" s="40"/>
      <c r="MEQ203" s="40"/>
      <c r="MER203" s="40"/>
      <c r="MES203" s="40"/>
      <c r="MET203" s="40"/>
      <c r="MEU203" s="40"/>
      <c r="MEV203" s="40"/>
      <c r="MEW203" s="40"/>
      <c r="MEX203" s="40"/>
      <c r="MEY203" s="40"/>
      <c r="MEZ203" s="40"/>
      <c r="MFA203" s="40"/>
      <c r="MFB203" s="40"/>
      <c r="MFC203" s="40"/>
      <c r="MFD203" s="40"/>
      <c r="MFE203" s="40"/>
      <c r="MFF203" s="40"/>
      <c r="MFG203" s="40"/>
      <c r="MFH203" s="40"/>
      <c r="MFI203" s="40"/>
      <c r="MFJ203" s="40"/>
      <c r="MFK203" s="40"/>
      <c r="MFL203" s="40"/>
      <c r="MFM203" s="40"/>
      <c r="MFN203" s="40"/>
      <c r="MFO203" s="40"/>
      <c r="MFP203" s="40"/>
      <c r="MFQ203" s="40"/>
      <c r="MFR203" s="40"/>
      <c r="MFS203" s="40"/>
      <c r="MFT203" s="40"/>
      <c r="MFU203" s="40"/>
      <c r="MFV203" s="40"/>
      <c r="MFW203" s="40"/>
      <c r="MFX203" s="40"/>
      <c r="MFY203" s="40"/>
      <c r="MFZ203" s="40"/>
      <c r="MGA203" s="40"/>
      <c r="MGB203" s="40"/>
      <c r="MGC203" s="40"/>
      <c r="MGD203" s="40"/>
      <c r="MGE203" s="40"/>
      <c r="MGF203" s="40"/>
      <c r="MGG203" s="40"/>
      <c r="MGH203" s="40"/>
      <c r="MGI203" s="40"/>
      <c r="MGJ203" s="40"/>
      <c r="MGK203" s="40"/>
      <c r="MGL203" s="40"/>
      <c r="MGM203" s="40"/>
      <c r="MGN203" s="40"/>
      <c r="MGO203" s="40"/>
      <c r="MGP203" s="40"/>
      <c r="MGQ203" s="40"/>
      <c r="MGR203" s="40"/>
      <c r="MGS203" s="40"/>
      <c r="MGT203" s="40"/>
      <c r="MGU203" s="40"/>
      <c r="MGV203" s="40"/>
      <c r="MGW203" s="40"/>
      <c r="MGX203" s="40"/>
      <c r="MGY203" s="40"/>
      <c r="MGZ203" s="40"/>
      <c r="MHA203" s="40"/>
      <c r="MHB203" s="40"/>
      <c r="MHC203" s="40"/>
      <c r="MHD203" s="40"/>
      <c r="MHE203" s="40"/>
      <c r="MHF203" s="40"/>
      <c r="MHG203" s="40"/>
      <c r="MHH203" s="40"/>
      <c r="MHI203" s="40"/>
      <c r="MHJ203" s="40"/>
      <c r="MHK203" s="40"/>
      <c r="MHL203" s="40"/>
      <c r="MHM203" s="40"/>
      <c r="MHN203" s="40"/>
      <c r="MHO203" s="40"/>
      <c r="MHP203" s="40"/>
      <c r="MHQ203" s="40"/>
      <c r="MHR203" s="40"/>
      <c r="MHS203" s="40"/>
      <c r="MHT203" s="40"/>
      <c r="MHU203" s="40"/>
      <c r="MHV203" s="40"/>
      <c r="MHW203" s="40"/>
      <c r="MHX203" s="40"/>
      <c r="MHY203" s="40"/>
      <c r="MHZ203" s="40"/>
      <c r="MIA203" s="40"/>
      <c r="MIB203" s="40"/>
      <c r="MIC203" s="40"/>
      <c r="MID203" s="40"/>
      <c r="MIE203" s="40"/>
      <c r="MIF203" s="40"/>
      <c r="MIG203" s="40"/>
      <c r="MIH203" s="40"/>
      <c r="MII203" s="40"/>
      <c r="MIJ203" s="40"/>
      <c r="MIK203" s="40"/>
      <c r="MIL203" s="40"/>
      <c r="MIM203" s="40"/>
      <c r="MIN203" s="40"/>
      <c r="MIO203" s="40"/>
      <c r="MIP203" s="40"/>
      <c r="MIQ203" s="40"/>
      <c r="MIR203" s="40"/>
      <c r="MIS203" s="40"/>
      <c r="MIT203" s="40"/>
      <c r="MIU203" s="40"/>
      <c r="MIV203" s="40"/>
      <c r="MIW203" s="40"/>
      <c r="MIX203" s="40"/>
      <c r="MIY203" s="40"/>
      <c r="MIZ203" s="40"/>
      <c r="MJA203" s="40"/>
      <c r="MJB203" s="40"/>
      <c r="MJC203" s="40"/>
      <c r="MJD203" s="40"/>
      <c r="MJE203" s="40"/>
      <c r="MJF203" s="40"/>
      <c r="MJG203" s="40"/>
      <c r="MJH203" s="40"/>
      <c r="MJI203" s="40"/>
      <c r="MJJ203" s="40"/>
      <c r="MJK203" s="40"/>
      <c r="MJL203" s="40"/>
      <c r="MJM203" s="40"/>
      <c r="MJN203" s="40"/>
      <c r="MJO203" s="40"/>
      <c r="MJP203" s="40"/>
      <c r="MJQ203" s="40"/>
      <c r="MJR203" s="40"/>
      <c r="MJS203" s="40"/>
      <c r="MJT203" s="40"/>
      <c r="MJU203" s="40"/>
      <c r="MJV203" s="40"/>
      <c r="MJW203" s="40"/>
      <c r="MJX203" s="40"/>
      <c r="MJY203" s="40"/>
      <c r="MJZ203" s="40"/>
      <c r="MKA203" s="40"/>
      <c r="MKB203" s="40"/>
      <c r="MKC203" s="40"/>
      <c r="MKD203" s="40"/>
      <c r="MKE203" s="40"/>
      <c r="MKF203" s="40"/>
      <c r="MKG203" s="40"/>
      <c r="MKH203" s="40"/>
      <c r="MKI203" s="40"/>
      <c r="MKJ203" s="40"/>
      <c r="MKK203" s="40"/>
      <c r="MKL203" s="40"/>
      <c r="MKM203" s="40"/>
      <c r="MKN203" s="40"/>
      <c r="MKO203" s="40"/>
      <c r="MKP203" s="40"/>
      <c r="MKQ203" s="40"/>
      <c r="MKR203" s="40"/>
      <c r="MKS203" s="40"/>
      <c r="MKT203" s="40"/>
      <c r="MKU203" s="40"/>
      <c r="MKV203" s="40"/>
      <c r="MKW203" s="40"/>
      <c r="MKX203" s="40"/>
      <c r="MKY203" s="40"/>
      <c r="MKZ203" s="40"/>
      <c r="MLA203" s="40"/>
      <c r="MLB203" s="40"/>
      <c r="MLC203" s="40"/>
      <c r="MLD203" s="40"/>
      <c r="MLE203" s="40"/>
      <c r="MLF203" s="40"/>
      <c r="MLG203" s="40"/>
      <c r="MLH203" s="40"/>
      <c r="MLI203" s="40"/>
      <c r="MLJ203" s="40"/>
      <c r="MLK203" s="40"/>
      <c r="MLL203" s="40"/>
      <c r="MLM203" s="40"/>
      <c r="MLN203" s="40"/>
      <c r="MLO203" s="40"/>
      <c r="MLP203" s="40"/>
      <c r="MLQ203" s="40"/>
      <c r="MLR203" s="40"/>
      <c r="MLS203" s="40"/>
      <c r="MLT203" s="40"/>
      <c r="MLU203" s="40"/>
      <c r="MLV203" s="40"/>
      <c r="MLW203" s="40"/>
      <c r="MLX203" s="40"/>
      <c r="MLY203" s="40"/>
      <c r="MLZ203" s="40"/>
      <c r="MMA203" s="40"/>
      <c r="MMB203" s="40"/>
      <c r="MMC203" s="40"/>
      <c r="MMD203" s="40"/>
      <c r="MME203" s="40"/>
      <c r="MMF203" s="40"/>
      <c r="MMG203" s="40"/>
      <c r="MMH203" s="40"/>
      <c r="MMI203" s="40"/>
      <c r="MMJ203" s="40"/>
      <c r="MMK203" s="40"/>
      <c r="MML203" s="40"/>
      <c r="MMM203" s="40"/>
      <c r="MMN203" s="40"/>
      <c r="MMO203" s="40"/>
      <c r="MMP203" s="40"/>
      <c r="MMQ203" s="40"/>
      <c r="MMR203" s="40"/>
      <c r="MMS203" s="40"/>
      <c r="MMT203" s="40"/>
      <c r="MMU203" s="40"/>
      <c r="MMV203" s="40"/>
      <c r="MMW203" s="40"/>
      <c r="MMX203" s="40"/>
      <c r="MMY203" s="40"/>
      <c r="MMZ203" s="40"/>
      <c r="MNA203" s="40"/>
      <c r="MNB203" s="40"/>
      <c r="MNC203" s="40"/>
      <c r="MND203" s="40"/>
      <c r="MNE203" s="40"/>
      <c r="MNF203" s="40"/>
      <c r="MNG203" s="40"/>
      <c r="MNH203" s="40"/>
      <c r="MNI203" s="40"/>
      <c r="MNJ203" s="40"/>
      <c r="MNK203" s="40"/>
      <c r="MNL203" s="40"/>
      <c r="MNM203" s="40"/>
      <c r="MNN203" s="40"/>
      <c r="MNO203" s="40"/>
      <c r="MNP203" s="40"/>
      <c r="MNQ203" s="40"/>
      <c r="MNR203" s="40"/>
      <c r="MNS203" s="40"/>
      <c r="MNT203" s="40"/>
      <c r="MNU203" s="40"/>
      <c r="MNV203" s="40"/>
      <c r="MNW203" s="40"/>
      <c r="MNX203" s="40"/>
      <c r="MNY203" s="40"/>
      <c r="MNZ203" s="40"/>
      <c r="MOA203" s="40"/>
      <c r="MOB203" s="40"/>
      <c r="MOC203" s="40"/>
      <c r="MOD203" s="40"/>
      <c r="MOE203" s="40"/>
      <c r="MOF203" s="40"/>
      <c r="MOG203" s="40"/>
      <c r="MOH203" s="40"/>
      <c r="MOI203" s="40"/>
      <c r="MOJ203" s="40"/>
      <c r="MOK203" s="40"/>
      <c r="MOL203" s="40"/>
      <c r="MOM203" s="40"/>
      <c r="MON203" s="40"/>
      <c r="MOO203" s="40"/>
      <c r="MOP203" s="40"/>
      <c r="MOQ203" s="40"/>
      <c r="MOR203" s="40"/>
      <c r="MOS203" s="40"/>
      <c r="MOT203" s="40"/>
      <c r="MOU203" s="40"/>
      <c r="MOV203" s="40"/>
      <c r="MOW203" s="40"/>
      <c r="MOX203" s="40"/>
      <c r="MOY203" s="40"/>
      <c r="MOZ203" s="40"/>
      <c r="MPA203" s="40"/>
      <c r="MPB203" s="40"/>
      <c r="MPC203" s="40"/>
      <c r="MPD203" s="40"/>
      <c r="MPE203" s="40"/>
      <c r="MPF203" s="40"/>
      <c r="MPG203" s="40"/>
      <c r="MPH203" s="40"/>
      <c r="MPI203" s="40"/>
      <c r="MPJ203" s="40"/>
      <c r="MPK203" s="40"/>
      <c r="MPL203" s="40"/>
      <c r="MPM203" s="40"/>
      <c r="MPN203" s="40"/>
      <c r="MPO203" s="40"/>
      <c r="MPP203" s="40"/>
      <c r="MPQ203" s="40"/>
      <c r="MPR203" s="40"/>
      <c r="MPS203" s="40"/>
      <c r="MPT203" s="40"/>
      <c r="MPU203" s="40"/>
      <c r="MPV203" s="40"/>
      <c r="MPW203" s="40"/>
      <c r="MPX203" s="40"/>
      <c r="MPY203" s="40"/>
      <c r="MPZ203" s="40"/>
      <c r="MQA203" s="40"/>
      <c r="MQB203" s="40"/>
      <c r="MQC203" s="40"/>
      <c r="MQD203" s="40"/>
      <c r="MQE203" s="40"/>
      <c r="MQF203" s="40"/>
      <c r="MQG203" s="40"/>
      <c r="MQH203" s="40"/>
      <c r="MQI203" s="40"/>
      <c r="MQJ203" s="40"/>
      <c r="MQK203" s="40"/>
      <c r="MQL203" s="40"/>
      <c r="MQM203" s="40"/>
      <c r="MQN203" s="40"/>
      <c r="MQO203" s="40"/>
      <c r="MQP203" s="40"/>
      <c r="MQQ203" s="40"/>
      <c r="MQR203" s="40"/>
      <c r="MQS203" s="40"/>
      <c r="MQT203" s="40"/>
      <c r="MQU203" s="40"/>
      <c r="MQV203" s="40"/>
      <c r="MQW203" s="40"/>
      <c r="MQX203" s="40"/>
      <c r="MQY203" s="40"/>
      <c r="MQZ203" s="40"/>
      <c r="MRA203" s="40"/>
      <c r="MRB203" s="40"/>
      <c r="MRC203" s="40"/>
      <c r="MRD203" s="40"/>
      <c r="MRE203" s="40"/>
      <c r="MRF203" s="40"/>
      <c r="MRG203" s="40"/>
      <c r="MRH203" s="40"/>
      <c r="MRI203" s="40"/>
      <c r="MRJ203" s="40"/>
      <c r="MRK203" s="40"/>
      <c r="MRL203" s="40"/>
      <c r="MRM203" s="40"/>
      <c r="MRN203" s="40"/>
      <c r="MRO203" s="40"/>
      <c r="MRP203" s="40"/>
      <c r="MRQ203" s="40"/>
      <c r="MRR203" s="40"/>
      <c r="MRS203" s="40"/>
      <c r="MRT203" s="40"/>
      <c r="MRU203" s="40"/>
      <c r="MRV203" s="40"/>
      <c r="MRW203" s="40"/>
      <c r="MRX203" s="40"/>
      <c r="MRY203" s="40"/>
      <c r="MRZ203" s="40"/>
      <c r="MSA203" s="40"/>
      <c r="MSB203" s="40"/>
      <c r="MSC203" s="40"/>
      <c r="MSD203" s="40"/>
      <c r="MSE203" s="40"/>
      <c r="MSF203" s="40"/>
      <c r="MSG203" s="40"/>
      <c r="MSH203" s="40"/>
      <c r="MSI203" s="40"/>
      <c r="MSJ203" s="40"/>
      <c r="MSK203" s="40"/>
      <c r="MSL203" s="40"/>
      <c r="MSM203" s="40"/>
      <c r="MSN203" s="40"/>
      <c r="MSO203" s="40"/>
      <c r="MSP203" s="40"/>
      <c r="MSQ203" s="40"/>
      <c r="MSR203" s="40"/>
      <c r="MSS203" s="40"/>
      <c r="MST203" s="40"/>
      <c r="MSU203" s="40"/>
      <c r="MSV203" s="40"/>
      <c r="MSW203" s="40"/>
      <c r="MSX203" s="40"/>
      <c r="MSY203" s="40"/>
      <c r="MSZ203" s="40"/>
      <c r="MTA203" s="40"/>
      <c r="MTB203" s="40"/>
      <c r="MTC203" s="40"/>
      <c r="MTD203" s="40"/>
      <c r="MTE203" s="40"/>
      <c r="MTF203" s="40"/>
      <c r="MTG203" s="40"/>
      <c r="MTH203" s="40"/>
      <c r="MTI203" s="40"/>
      <c r="MTJ203" s="40"/>
      <c r="MTK203" s="40"/>
      <c r="MTL203" s="40"/>
      <c r="MTM203" s="40"/>
      <c r="MTN203" s="40"/>
      <c r="MTO203" s="40"/>
      <c r="MTP203" s="40"/>
      <c r="MTQ203" s="40"/>
      <c r="MTR203" s="40"/>
      <c r="MTS203" s="40"/>
      <c r="MTT203" s="40"/>
      <c r="MTU203" s="40"/>
      <c r="MTV203" s="40"/>
      <c r="MTW203" s="40"/>
      <c r="MTX203" s="40"/>
      <c r="MTY203" s="40"/>
      <c r="MTZ203" s="40"/>
      <c r="MUA203" s="40"/>
      <c r="MUB203" s="40"/>
      <c r="MUC203" s="40"/>
      <c r="MUD203" s="40"/>
      <c r="MUE203" s="40"/>
      <c r="MUF203" s="40"/>
      <c r="MUG203" s="40"/>
      <c r="MUH203" s="40"/>
      <c r="MUI203" s="40"/>
      <c r="MUJ203" s="40"/>
      <c r="MUK203" s="40"/>
      <c r="MUL203" s="40"/>
      <c r="MUM203" s="40"/>
      <c r="MUN203" s="40"/>
      <c r="MUO203" s="40"/>
      <c r="MUP203" s="40"/>
      <c r="MUQ203" s="40"/>
      <c r="MUR203" s="40"/>
      <c r="MUS203" s="40"/>
      <c r="MUT203" s="40"/>
      <c r="MUU203" s="40"/>
      <c r="MUV203" s="40"/>
      <c r="MUW203" s="40"/>
      <c r="MUX203" s="40"/>
      <c r="MUY203" s="40"/>
      <c r="MUZ203" s="40"/>
      <c r="MVA203" s="40"/>
      <c r="MVB203" s="40"/>
      <c r="MVC203" s="40"/>
      <c r="MVD203" s="40"/>
      <c r="MVE203" s="40"/>
      <c r="MVF203" s="40"/>
      <c r="MVG203" s="40"/>
      <c r="MVH203" s="40"/>
      <c r="MVI203" s="40"/>
      <c r="MVJ203" s="40"/>
      <c r="MVK203" s="40"/>
      <c r="MVL203" s="40"/>
      <c r="MVM203" s="40"/>
      <c r="MVN203" s="40"/>
      <c r="MVO203" s="40"/>
      <c r="MVP203" s="40"/>
      <c r="MVQ203" s="40"/>
      <c r="MVR203" s="40"/>
      <c r="MVS203" s="40"/>
      <c r="MVT203" s="40"/>
      <c r="MVU203" s="40"/>
      <c r="MVV203" s="40"/>
      <c r="MVW203" s="40"/>
      <c r="MVX203" s="40"/>
      <c r="MVY203" s="40"/>
      <c r="MVZ203" s="40"/>
      <c r="MWA203" s="40"/>
      <c r="MWB203" s="40"/>
      <c r="MWC203" s="40"/>
      <c r="MWD203" s="40"/>
      <c r="MWE203" s="40"/>
      <c r="MWF203" s="40"/>
      <c r="MWG203" s="40"/>
      <c r="MWH203" s="40"/>
      <c r="MWI203" s="40"/>
      <c r="MWJ203" s="40"/>
      <c r="MWK203" s="40"/>
      <c r="MWL203" s="40"/>
      <c r="MWM203" s="40"/>
      <c r="MWN203" s="40"/>
      <c r="MWO203" s="40"/>
      <c r="MWP203" s="40"/>
      <c r="MWQ203" s="40"/>
      <c r="MWR203" s="40"/>
      <c r="MWS203" s="40"/>
      <c r="MWT203" s="40"/>
      <c r="MWU203" s="40"/>
      <c r="MWV203" s="40"/>
      <c r="MWW203" s="40"/>
      <c r="MWX203" s="40"/>
      <c r="MWY203" s="40"/>
      <c r="MWZ203" s="40"/>
      <c r="MXA203" s="40"/>
      <c r="MXB203" s="40"/>
      <c r="MXC203" s="40"/>
      <c r="MXD203" s="40"/>
      <c r="MXE203" s="40"/>
      <c r="MXF203" s="40"/>
      <c r="MXG203" s="40"/>
      <c r="MXH203" s="40"/>
      <c r="MXI203" s="40"/>
      <c r="MXJ203" s="40"/>
      <c r="MXK203" s="40"/>
      <c r="MXL203" s="40"/>
      <c r="MXM203" s="40"/>
      <c r="MXN203" s="40"/>
      <c r="MXO203" s="40"/>
      <c r="MXP203" s="40"/>
      <c r="MXQ203" s="40"/>
      <c r="MXR203" s="40"/>
      <c r="MXS203" s="40"/>
      <c r="MXT203" s="40"/>
      <c r="MXU203" s="40"/>
      <c r="MXV203" s="40"/>
      <c r="MXW203" s="40"/>
      <c r="MXX203" s="40"/>
      <c r="MXY203" s="40"/>
      <c r="MXZ203" s="40"/>
      <c r="MYA203" s="40"/>
      <c r="MYB203" s="40"/>
      <c r="MYC203" s="40"/>
      <c r="MYD203" s="40"/>
      <c r="MYE203" s="40"/>
      <c r="MYF203" s="40"/>
      <c r="MYG203" s="40"/>
      <c r="MYH203" s="40"/>
      <c r="MYI203" s="40"/>
      <c r="MYJ203" s="40"/>
      <c r="MYK203" s="40"/>
      <c r="MYL203" s="40"/>
      <c r="MYM203" s="40"/>
      <c r="MYN203" s="40"/>
      <c r="MYO203" s="40"/>
      <c r="MYP203" s="40"/>
      <c r="MYQ203" s="40"/>
      <c r="MYR203" s="40"/>
      <c r="MYS203" s="40"/>
      <c r="MYT203" s="40"/>
      <c r="MYU203" s="40"/>
      <c r="MYV203" s="40"/>
      <c r="MYW203" s="40"/>
      <c r="MYX203" s="40"/>
      <c r="MYY203" s="40"/>
      <c r="MYZ203" s="40"/>
      <c r="MZA203" s="40"/>
      <c r="MZB203" s="40"/>
      <c r="MZC203" s="40"/>
      <c r="MZD203" s="40"/>
      <c r="MZE203" s="40"/>
      <c r="MZF203" s="40"/>
      <c r="MZG203" s="40"/>
      <c r="MZH203" s="40"/>
      <c r="MZI203" s="40"/>
      <c r="MZJ203" s="40"/>
      <c r="MZK203" s="40"/>
      <c r="MZL203" s="40"/>
      <c r="MZM203" s="40"/>
      <c r="MZN203" s="40"/>
      <c r="MZO203" s="40"/>
      <c r="MZP203" s="40"/>
      <c r="MZQ203" s="40"/>
      <c r="MZR203" s="40"/>
      <c r="MZS203" s="40"/>
      <c r="MZT203" s="40"/>
      <c r="MZU203" s="40"/>
      <c r="MZV203" s="40"/>
      <c r="MZW203" s="40"/>
      <c r="MZX203" s="40"/>
      <c r="MZY203" s="40"/>
      <c r="MZZ203" s="40"/>
      <c r="NAA203" s="40"/>
      <c r="NAB203" s="40"/>
      <c r="NAC203" s="40"/>
      <c r="NAD203" s="40"/>
      <c r="NAE203" s="40"/>
      <c r="NAF203" s="40"/>
      <c r="NAG203" s="40"/>
      <c r="NAH203" s="40"/>
      <c r="NAI203" s="40"/>
      <c r="NAJ203" s="40"/>
      <c r="NAK203" s="40"/>
      <c r="NAL203" s="40"/>
      <c r="NAM203" s="40"/>
      <c r="NAN203" s="40"/>
      <c r="NAO203" s="40"/>
      <c r="NAP203" s="40"/>
      <c r="NAQ203" s="40"/>
      <c r="NAR203" s="40"/>
      <c r="NAS203" s="40"/>
      <c r="NAT203" s="40"/>
      <c r="NAU203" s="40"/>
      <c r="NAV203" s="40"/>
      <c r="NAW203" s="40"/>
      <c r="NAX203" s="40"/>
      <c r="NAY203" s="40"/>
      <c r="NAZ203" s="40"/>
      <c r="NBA203" s="40"/>
      <c r="NBB203" s="40"/>
      <c r="NBC203" s="40"/>
      <c r="NBD203" s="40"/>
      <c r="NBE203" s="40"/>
      <c r="NBF203" s="40"/>
      <c r="NBG203" s="40"/>
      <c r="NBH203" s="40"/>
      <c r="NBI203" s="40"/>
      <c r="NBJ203" s="40"/>
      <c r="NBK203" s="40"/>
      <c r="NBL203" s="40"/>
      <c r="NBM203" s="40"/>
      <c r="NBN203" s="40"/>
      <c r="NBO203" s="40"/>
      <c r="NBP203" s="40"/>
      <c r="NBQ203" s="40"/>
      <c r="NBR203" s="40"/>
      <c r="NBS203" s="40"/>
      <c r="NBT203" s="40"/>
      <c r="NBU203" s="40"/>
      <c r="NBV203" s="40"/>
      <c r="NBW203" s="40"/>
      <c r="NBX203" s="40"/>
      <c r="NBY203" s="40"/>
      <c r="NBZ203" s="40"/>
      <c r="NCA203" s="40"/>
      <c r="NCB203" s="40"/>
      <c r="NCC203" s="40"/>
      <c r="NCD203" s="40"/>
      <c r="NCE203" s="40"/>
      <c r="NCF203" s="40"/>
      <c r="NCG203" s="40"/>
      <c r="NCH203" s="40"/>
      <c r="NCI203" s="40"/>
      <c r="NCJ203" s="40"/>
      <c r="NCK203" s="40"/>
      <c r="NCL203" s="40"/>
      <c r="NCM203" s="40"/>
      <c r="NCN203" s="40"/>
      <c r="NCO203" s="40"/>
      <c r="NCP203" s="40"/>
      <c r="NCQ203" s="40"/>
      <c r="NCR203" s="40"/>
      <c r="NCS203" s="40"/>
      <c r="NCT203" s="40"/>
      <c r="NCU203" s="40"/>
      <c r="NCV203" s="40"/>
      <c r="NCW203" s="40"/>
      <c r="NCX203" s="40"/>
      <c r="NCY203" s="40"/>
      <c r="NCZ203" s="40"/>
      <c r="NDA203" s="40"/>
      <c r="NDB203" s="40"/>
      <c r="NDC203" s="40"/>
      <c r="NDD203" s="40"/>
      <c r="NDE203" s="40"/>
      <c r="NDF203" s="40"/>
      <c r="NDG203" s="40"/>
      <c r="NDH203" s="40"/>
      <c r="NDI203" s="40"/>
      <c r="NDJ203" s="40"/>
      <c r="NDK203" s="40"/>
      <c r="NDL203" s="40"/>
      <c r="NDM203" s="40"/>
      <c r="NDN203" s="40"/>
      <c r="NDO203" s="40"/>
      <c r="NDP203" s="40"/>
      <c r="NDQ203" s="40"/>
      <c r="NDR203" s="40"/>
      <c r="NDS203" s="40"/>
      <c r="NDT203" s="40"/>
      <c r="NDU203" s="40"/>
      <c r="NDV203" s="40"/>
      <c r="NDW203" s="40"/>
      <c r="NDX203" s="40"/>
      <c r="NDY203" s="40"/>
      <c r="NDZ203" s="40"/>
      <c r="NEA203" s="40"/>
      <c r="NEB203" s="40"/>
      <c r="NEC203" s="40"/>
      <c r="NED203" s="40"/>
      <c r="NEE203" s="40"/>
      <c r="NEF203" s="40"/>
      <c r="NEG203" s="40"/>
      <c r="NEH203" s="40"/>
      <c r="NEI203" s="40"/>
      <c r="NEJ203" s="40"/>
      <c r="NEK203" s="40"/>
      <c r="NEL203" s="40"/>
      <c r="NEM203" s="40"/>
      <c r="NEN203" s="40"/>
      <c r="NEO203" s="40"/>
      <c r="NEP203" s="40"/>
      <c r="NEQ203" s="40"/>
      <c r="NER203" s="40"/>
      <c r="NES203" s="40"/>
      <c r="NET203" s="40"/>
      <c r="NEU203" s="40"/>
      <c r="NEV203" s="40"/>
      <c r="NEW203" s="40"/>
      <c r="NEX203" s="40"/>
      <c r="NEY203" s="40"/>
      <c r="NEZ203" s="40"/>
      <c r="NFA203" s="40"/>
      <c r="NFB203" s="40"/>
      <c r="NFC203" s="40"/>
      <c r="NFD203" s="40"/>
      <c r="NFE203" s="40"/>
      <c r="NFF203" s="40"/>
      <c r="NFG203" s="40"/>
      <c r="NFH203" s="40"/>
      <c r="NFI203" s="40"/>
      <c r="NFJ203" s="40"/>
      <c r="NFK203" s="40"/>
      <c r="NFL203" s="40"/>
      <c r="NFM203" s="40"/>
      <c r="NFN203" s="40"/>
      <c r="NFO203" s="40"/>
      <c r="NFP203" s="40"/>
      <c r="NFQ203" s="40"/>
      <c r="NFR203" s="40"/>
      <c r="NFS203" s="40"/>
      <c r="NFT203" s="40"/>
      <c r="NFU203" s="40"/>
      <c r="NFV203" s="40"/>
      <c r="NFW203" s="40"/>
      <c r="NFX203" s="40"/>
      <c r="NFY203" s="40"/>
      <c r="NFZ203" s="40"/>
      <c r="NGA203" s="40"/>
      <c r="NGB203" s="40"/>
      <c r="NGC203" s="40"/>
      <c r="NGD203" s="40"/>
      <c r="NGE203" s="40"/>
      <c r="NGF203" s="40"/>
      <c r="NGG203" s="40"/>
      <c r="NGH203" s="40"/>
      <c r="NGI203" s="40"/>
      <c r="NGJ203" s="40"/>
      <c r="NGK203" s="40"/>
      <c r="NGL203" s="40"/>
      <c r="NGM203" s="40"/>
      <c r="NGN203" s="40"/>
      <c r="NGO203" s="40"/>
      <c r="NGP203" s="40"/>
      <c r="NGQ203" s="40"/>
      <c r="NGR203" s="40"/>
      <c r="NGS203" s="40"/>
      <c r="NGT203" s="40"/>
      <c r="NGU203" s="40"/>
      <c r="NGV203" s="40"/>
      <c r="NGW203" s="40"/>
      <c r="NGX203" s="40"/>
      <c r="NGY203" s="40"/>
      <c r="NGZ203" s="40"/>
      <c r="NHA203" s="40"/>
      <c r="NHB203" s="40"/>
      <c r="NHC203" s="40"/>
      <c r="NHD203" s="40"/>
      <c r="NHE203" s="40"/>
      <c r="NHF203" s="40"/>
      <c r="NHG203" s="40"/>
      <c r="NHH203" s="40"/>
      <c r="NHI203" s="40"/>
      <c r="NHJ203" s="40"/>
      <c r="NHK203" s="40"/>
      <c r="NHL203" s="40"/>
      <c r="NHM203" s="40"/>
      <c r="NHN203" s="40"/>
      <c r="NHO203" s="40"/>
      <c r="NHP203" s="40"/>
      <c r="NHQ203" s="40"/>
      <c r="NHR203" s="40"/>
      <c r="NHS203" s="40"/>
      <c r="NHT203" s="40"/>
      <c r="NHU203" s="40"/>
      <c r="NHV203" s="40"/>
      <c r="NHW203" s="40"/>
      <c r="NHX203" s="40"/>
      <c r="NHY203" s="40"/>
      <c r="NHZ203" s="40"/>
      <c r="NIA203" s="40"/>
      <c r="NIB203" s="40"/>
      <c r="NIC203" s="40"/>
      <c r="NID203" s="40"/>
      <c r="NIE203" s="40"/>
      <c r="NIF203" s="40"/>
      <c r="NIG203" s="40"/>
      <c r="NIH203" s="40"/>
      <c r="NII203" s="40"/>
      <c r="NIJ203" s="40"/>
      <c r="NIK203" s="40"/>
      <c r="NIL203" s="40"/>
      <c r="NIM203" s="40"/>
      <c r="NIN203" s="40"/>
      <c r="NIO203" s="40"/>
      <c r="NIP203" s="40"/>
      <c r="NIQ203" s="40"/>
      <c r="NIR203" s="40"/>
      <c r="NIS203" s="40"/>
      <c r="NIT203" s="40"/>
      <c r="NIU203" s="40"/>
      <c r="NIV203" s="40"/>
      <c r="NIW203" s="40"/>
      <c r="NIX203" s="40"/>
      <c r="NIY203" s="40"/>
      <c r="NIZ203" s="40"/>
      <c r="NJA203" s="40"/>
      <c r="NJB203" s="40"/>
      <c r="NJC203" s="40"/>
      <c r="NJD203" s="40"/>
      <c r="NJE203" s="40"/>
      <c r="NJF203" s="40"/>
      <c r="NJG203" s="40"/>
      <c r="NJH203" s="40"/>
      <c r="NJI203" s="40"/>
      <c r="NJJ203" s="40"/>
      <c r="NJK203" s="40"/>
      <c r="NJL203" s="40"/>
      <c r="NJM203" s="40"/>
      <c r="NJN203" s="40"/>
      <c r="NJO203" s="40"/>
      <c r="NJP203" s="40"/>
      <c r="NJQ203" s="40"/>
      <c r="NJR203" s="40"/>
      <c r="NJS203" s="40"/>
      <c r="NJT203" s="40"/>
      <c r="NJU203" s="40"/>
      <c r="NJV203" s="40"/>
      <c r="NJW203" s="40"/>
      <c r="NJX203" s="40"/>
      <c r="NJY203" s="40"/>
      <c r="NJZ203" s="40"/>
      <c r="NKA203" s="40"/>
      <c r="NKB203" s="40"/>
      <c r="NKC203" s="40"/>
      <c r="NKD203" s="40"/>
      <c r="NKE203" s="40"/>
      <c r="NKF203" s="40"/>
      <c r="NKG203" s="40"/>
      <c r="NKH203" s="40"/>
      <c r="NKI203" s="40"/>
      <c r="NKJ203" s="40"/>
      <c r="NKK203" s="40"/>
      <c r="NKL203" s="40"/>
      <c r="NKM203" s="40"/>
      <c r="NKN203" s="40"/>
      <c r="NKO203" s="40"/>
      <c r="NKP203" s="40"/>
      <c r="NKQ203" s="40"/>
      <c r="NKR203" s="40"/>
      <c r="NKS203" s="40"/>
      <c r="NKT203" s="40"/>
      <c r="NKU203" s="40"/>
      <c r="NKV203" s="40"/>
      <c r="NKW203" s="40"/>
      <c r="NKX203" s="40"/>
      <c r="NKY203" s="40"/>
      <c r="NKZ203" s="40"/>
      <c r="NLA203" s="40"/>
      <c r="NLB203" s="40"/>
      <c r="NLC203" s="40"/>
      <c r="NLD203" s="40"/>
      <c r="NLE203" s="40"/>
      <c r="NLF203" s="40"/>
      <c r="NLG203" s="40"/>
      <c r="NLH203" s="40"/>
      <c r="NLI203" s="40"/>
      <c r="NLJ203" s="40"/>
      <c r="NLK203" s="40"/>
      <c r="NLL203" s="40"/>
      <c r="NLM203" s="40"/>
      <c r="NLN203" s="40"/>
      <c r="NLO203" s="40"/>
      <c r="NLP203" s="40"/>
      <c r="NLQ203" s="40"/>
      <c r="NLR203" s="40"/>
      <c r="NLS203" s="40"/>
      <c r="NLT203" s="40"/>
      <c r="NLU203" s="40"/>
      <c r="NLV203" s="40"/>
      <c r="NLW203" s="40"/>
      <c r="NLX203" s="40"/>
      <c r="NLY203" s="40"/>
      <c r="NLZ203" s="40"/>
      <c r="NMA203" s="40"/>
      <c r="NMB203" s="40"/>
      <c r="NMC203" s="40"/>
      <c r="NMD203" s="40"/>
      <c r="NME203" s="40"/>
      <c r="NMF203" s="40"/>
      <c r="NMG203" s="40"/>
      <c r="NMH203" s="40"/>
      <c r="NMI203" s="40"/>
      <c r="NMJ203" s="40"/>
      <c r="NMK203" s="40"/>
      <c r="NML203" s="40"/>
      <c r="NMM203" s="40"/>
      <c r="NMN203" s="40"/>
      <c r="NMO203" s="40"/>
      <c r="NMP203" s="40"/>
      <c r="NMQ203" s="40"/>
      <c r="NMR203" s="40"/>
      <c r="NMS203" s="40"/>
      <c r="NMT203" s="40"/>
      <c r="NMU203" s="40"/>
      <c r="NMV203" s="40"/>
      <c r="NMW203" s="40"/>
      <c r="NMX203" s="40"/>
      <c r="NMY203" s="40"/>
      <c r="NMZ203" s="40"/>
      <c r="NNA203" s="40"/>
      <c r="NNB203" s="40"/>
      <c r="NNC203" s="40"/>
      <c r="NND203" s="40"/>
      <c r="NNE203" s="40"/>
      <c r="NNF203" s="40"/>
      <c r="NNG203" s="40"/>
      <c r="NNH203" s="40"/>
      <c r="NNI203" s="40"/>
      <c r="NNJ203" s="40"/>
      <c r="NNK203" s="40"/>
      <c r="NNL203" s="40"/>
      <c r="NNM203" s="40"/>
      <c r="NNN203" s="40"/>
      <c r="NNO203" s="40"/>
      <c r="NNP203" s="40"/>
      <c r="NNQ203" s="40"/>
      <c r="NNR203" s="40"/>
      <c r="NNS203" s="40"/>
      <c r="NNT203" s="40"/>
      <c r="NNU203" s="40"/>
      <c r="NNV203" s="40"/>
      <c r="NNW203" s="40"/>
      <c r="NNX203" s="40"/>
      <c r="NNY203" s="40"/>
      <c r="NNZ203" s="40"/>
      <c r="NOA203" s="40"/>
      <c r="NOB203" s="40"/>
      <c r="NOC203" s="40"/>
      <c r="NOD203" s="40"/>
      <c r="NOE203" s="40"/>
      <c r="NOF203" s="40"/>
      <c r="NOG203" s="40"/>
      <c r="NOH203" s="40"/>
      <c r="NOI203" s="40"/>
      <c r="NOJ203" s="40"/>
      <c r="NOK203" s="40"/>
      <c r="NOL203" s="40"/>
      <c r="NOM203" s="40"/>
      <c r="NON203" s="40"/>
      <c r="NOO203" s="40"/>
      <c r="NOP203" s="40"/>
      <c r="NOQ203" s="40"/>
      <c r="NOR203" s="40"/>
      <c r="NOS203" s="40"/>
      <c r="NOT203" s="40"/>
      <c r="NOU203" s="40"/>
      <c r="NOV203" s="40"/>
      <c r="NOW203" s="40"/>
      <c r="NOX203" s="40"/>
      <c r="NOY203" s="40"/>
      <c r="NOZ203" s="40"/>
      <c r="NPA203" s="40"/>
      <c r="NPB203" s="40"/>
      <c r="NPC203" s="40"/>
      <c r="NPD203" s="40"/>
      <c r="NPE203" s="40"/>
      <c r="NPF203" s="40"/>
      <c r="NPG203" s="40"/>
      <c r="NPH203" s="40"/>
      <c r="NPI203" s="40"/>
      <c r="NPJ203" s="40"/>
      <c r="NPK203" s="40"/>
      <c r="NPL203" s="40"/>
      <c r="NPM203" s="40"/>
      <c r="NPN203" s="40"/>
      <c r="NPO203" s="40"/>
      <c r="NPP203" s="40"/>
      <c r="NPQ203" s="40"/>
      <c r="NPR203" s="40"/>
      <c r="NPS203" s="40"/>
      <c r="NPT203" s="40"/>
      <c r="NPU203" s="40"/>
      <c r="NPV203" s="40"/>
      <c r="NPW203" s="40"/>
      <c r="NPX203" s="40"/>
      <c r="NPY203" s="40"/>
      <c r="NPZ203" s="40"/>
      <c r="NQA203" s="40"/>
      <c r="NQB203" s="40"/>
      <c r="NQC203" s="40"/>
      <c r="NQD203" s="40"/>
      <c r="NQE203" s="40"/>
      <c r="NQF203" s="40"/>
      <c r="NQG203" s="40"/>
      <c r="NQH203" s="40"/>
      <c r="NQI203" s="40"/>
      <c r="NQJ203" s="40"/>
      <c r="NQK203" s="40"/>
      <c r="NQL203" s="40"/>
      <c r="NQM203" s="40"/>
      <c r="NQN203" s="40"/>
      <c r="NQO203" s="40"/>
      <c r="NQP203" s="40"/>
      <c r="NQQ203" s="40"/>
      <c r="NQR203" s="40"/>
      <c r="NQS203" s="40"/>
      <c r="NQT203" s="40"/>
      <c r="NQU203" s="40"/>
      <c r="NQV203" s="40"/>
      <c r="NQW203" s="40"/>
      <c r="NQX203" s="40"/>
      <c r="NQY203" s="40"/>
      <c r="NQZ203" s="40"/>
      <c r="NRA203" s="40"/>
      <c r="NRB203" s="40"/>
      <c r="NRC203" s="40"/>
      <c r="NRD203" s="40"/>
      <c r="NRE203" s="40"/>
      <c r="NRF203" s="40"/>
      <c r="NRG203" s="40"/>
      <c r="NRH203" s="40"/>
      <c r="NRI203" s="40"/>
      <c r="NRJ203" s="40"/>
      <c r="NRK203" s="40"/>
      <c r="NRL203" s="40"/>
      <c r="NRM203" s="40"/>
      <c r="NRN203" s="40"/>
      <c r="NRO203" s="40"/>
      <c r="NRP203" s="40"/>
      <c r="NRQ203" s="40"/>
      <c r="NRR203" s="40"/>
      <c r="NRS203" s="40"/>
      <c r="NRT203" s="40"/>
      <c r="NRU203" s="40"/>
      <c r="NRV203" s="40"/>
      <c r="NRW203" s="40"/>
      <c r="NRX203" s="40"/>
      <c r="NRY203" s="40"/>
      <c r="NRZ203" s="40"/>
      <c r="NSA203" s="40"/>
      <c r="NSB203" s="40"/>
      <c r="NSC203" s="40"/>
      <c r="NSD203" s="40"/>
      <c r="NSE203" s="40"/>
      <c r="NSF203" s="40"/>
      <c r="NSG203" s="40"/>
      <c r="NSH203" s="40"/>
      <c r="NSI203" s="40"/>
      <c r="NSJ203" s="40"/>
      <c r="NSK203" s="40"/>
      <c r="NSL203" s="40"/>
      <c r="NSM203" s="40"/>
      <c r="NSN203" s="40"/>
      <c r="NSO203" s="40"/>
      <c r="NSP203" s="40"/>
      <c r="NSQ203" s="40"/>
      <c r="NSR203" s="40"/>
      <c r="NSS203" s="40"/>
      <c r="NST203" s="40"/>
      <c r="NSU203" s="40"/>
      <c r="NSV203" s="40"/>
      <c r="NSW203" s="40"/>
      <c r="NSX203" s="40"/>
      <c r="NSY203" s="40"/>
      <c r="NSZ203" s="40"/>
      <c r="NTA203" s="40"/>
      <c r="NTB203" s="40"/>
      <c r="NTC203" s="40"/>
      <c r="NTD203" s="40"/>
      <c r="NTE203" s="40"/>
      <c r="NTF203" s="40"/>
      <c r="NTG203" s="40"/>
      <c r="NTH203" s="40"/>
      <c r="NTI203" s="40"/>
      <c r="NTJ203" s="40"/>
      <c r="NTK203" s="40"/>
      <c r="NTL203" s="40"/>
      <c r="NTM203" s="40"/>
      <c r="NTN203" s="40"/>
      <c r="NTO203" s="40"/>
      <c r="NTP203" s="40"/>
      <c r="NTQ203" s="40"/>
      <c r="NTR203" s="40"/>
      <c r="NTS203" s="40"/>
      <c r="NTT203" s="40"/>
      <c r="NTU203" s="40"/>
      <c r="NTV203" s="40"/>
      <c r="NTW203" s="40"/>
      <c r="NTX203" s="40"/>
      <c r="NTY203" s="40"/>
      <c r="NTZ203" s="40"/>
      <c r="NUA203" s="40"/>
      <c r="NUB203" s="40"/>
      <c r="NUC203" s="40"/>
      <c r="NUD203" s="40"/>
      <c r="NUE203" s="40"/>
      <c r="NUF203" s="40"/>
      <c r="NUG203" s="40"/>
      <c r="NUH203" s="40"/>
      <c r="NUI203" s="40"/>
      <c r="NUJ203" s="40"/>
      <c r="NUK203" s="40"/>
      <c r="NUL203" s="40"/>
      <c r="NUM203" s="40"/>
      <c r="NUN203" s="40"/>
      <c r="NUO203" s="40"/>
      <c r="NUP203" s="40"/>
      <c r="NUQ203" s="40"/>
      <c r="NUR203" s="40"/>
      <c r="NUS203" s="40"/>
      <c r="NUT203" s="40"/>
      <c r="NUU203" s="40"/>
      <c r="NUV203" s="40"/>
      <c r="NUW203" s="40"/>
      <c r="NUX203" s="40"/>
      <c r="NUY203" s="40"/>
      <c r="NUZ203" s="40"/>
      <c r="NVA203" s="40"/>
      <c r="NVB203" s="40"/>
      <c r="NVC203" s="40"/>
      <c r="NVD203" s="40"/>
      <c r="NVE203" s="40"/>
      <c r="NVF203" s="40"/>
      <c r="NVG203" s="40"/>
      <c r="NVH203" s="40"/>
      <c r="NVI203" s="40"/>
      <c r="NVJ203" s="40"/>
      <c r="NVK203" s="40"/>
      <c r="NVL203" s="40"/>
      <c r="NVM203" s="40"/>
      <c r="NVN203" s="40"/>
      <c r="NVO203" s="40"/>
      <c r="NVP203" s="40"/>
      <c r="NVQ203" s="40"/>
      <c r="NVR203" s="40"/>
      <c r="NVS203" s="40"/>
      <c r="NVT203" s="40"/>
      <c r="NVU203" s="40"/>
      <c r="NVV203" s="40"/>
      <c r="NVW203" s="40"/>
      <c r="NVX203" s="40"/>
      <c r="NVY203" s="40"/>
      <c r="NVZ203" s="40"/>
      <c r="NWA203" s="40"/>
      <c r="NWB203" s="40"/>
      <c r="NWC203" s="40"/>
      <c r="NWD203" s="40"/>
      <c r="NWE203" s="40"/>
      <c r="NWF203" s="40"/>
      <c r="NWG203" s="40"/>
      <c r="NWH203" s="40"/>
      <c r="NWI203" s="40"/>
      <c r="NWJ203" s="40"/>
      <c r="NWK203" s="40"/>
      <c r="NWL203" s="40"/>
      <c r="NWM203" s="40"/>
      <c r="NWN203" s="40"/>
      <c r="NWO203" s="40"/>
      <c r="NWP203" s="40"/>
      <c r="NWQ203" s="40"/>
      <c r="NWR203" s="40"/>
      <c r="NWS203" s="40"/>
      <c r="NWT203" s="40"/>
      <c r="NWU203" s="40"/>
      <c r="NWV203" s="40"/>
      <c r="NWW203" s="40"/>
      <c r="NWX203" s="40"/>
      <c r="NWY203" s="40"/>
      <c r="NWZ203" s="40"/>
      <c r="NXA203" s="40"/>
      <c r="NXB203" s="40"/>
      <c r="NXC203" s="40"/>
      <c r="NXD203" s="40"/>
      <c r="NXE203" s="40"/>
      <c r="NXF203" s="40"/>
      <c r="NXG203" s="40"/>
      <c r="NXH203" s="40"/>
      <c r="NXI203" s="40"/>
      <c r="NXJ203" s="40"/>
      <c r="NXK203" s="40"/>
      <c r="NXL203" s="40"/>
      <c r="NXM203" s="40"/>
      <c r="NXN203" s="40"/>
      <c r="NXO203" s="40"/>
      <c r="NXP203" s="40"/>
      <c r="NXQ203" s="40"/>
      <c r="NXR203" s="40"/>
      <c r="NXS203" s="40"/>
      <c r="NXT203" s="40"/>
      <c r="NXU203" s="40"/>
      <c r="NXV203" s="40"/>
      <c r="NXW203" s="40"/>
      <c r="NXX203" s="40"/>
      <c r="NXY203" s="40"/>
      <c r="NXZ203" s="40"/>
      <c r="NYA203" s="40"/>
      <c r="NYB203" s="40"/>
      <c r="NYC203" s="40"/>
      <c r="NYD203" s="40"/>
      <c r="NYE203" s="40"/>
      <c r="NYF203" s="40"/>
      <c r="NYG203" s="40"/>
      <c r="NYH203" s="40"/>
      <c r="NYI203" s="40"/>
      <c r="NYJ203" s="40"/>
      <c r="NYK203" s="40"/>
      <c r="NYL203" s="40"/>
      <c r="NYM203" s="40"/>
      <c r="NYN203" s="40"/>
      <c r="NYO203" s="40"/>
      <c r="NYP203" s="40"/>
      <c r="NYQ203" s="40"/>
      <c r="NYR203" s="40"/>
      <c r="NYS203" s="40"/>
      <c r="NYT203" s="40"/>
      <c r="NYU203" s="40"/>
      <c r="NYV203" s="40"/>
      <c r="NYW203" s="40"/>
      <c r="NYX203" s="40"/>
      <c r="NYY203" s="40"/>
      <c r="NYZ203" s="40"/>
      <c r="NZA203" s="40"/>
      <c r="NZB203" s="40"/>
      <c r="NZC203" s="40"/>
      <c r="NZD203" s="40"/>
      <c r="NZE203" s="40"/>
      <c r="NZF203" s="40"/>
      <c r="NZG203" s="40"/>
      <c r="NZH203" s="40"/>
      <c r="NZI203" s="40"/>
      <c r="NZJ203" s="40"/>
      <c r="NZK203" s="40"/>
      <c r="NZL203" s="40"/>
      <c r="NZM203" s="40"/>
      <c r="NZN203" s="40"/>
      <c r="NZO203" s="40"/>
      <c r="NZP203" s="40"/>
      <c r="NZQ203" s="40"/>
      <c r="NZR203" s="40"/>
      <c r="NZS203" s="40"/>
      <c r="NZT203" s="40"/>
      <c r="NZU203" s="40"/>
      <c r="NZV203" s="40"/>
      <c r="NZW203" s="40"/>
      <c r="NZX203" s="40"/>
      <c r="NZY203" s="40"/>
      <c r="NZZ203" s="40"/>
      <c r="OAA203" s="40"/>
      <c r="OAB203" s="40"/>
      <c r="OAC203" s="40"/>
      <c r="OAD203" s="40"/>
      <c r="OAE203" s="40"/>
      <c r="OAF203" s="40"/>
      <c r="OAG203" s="40"/>
      <c r="OAH203" s="40"/>
      <c r="OAI203" s="40"/>
      <c r="OAJ203" s="40"/>
      <c r="OAK203" s="40"/>
      <c r="OAL203" s="40"/>
      <c r="OAM203" s="40"/>
      <c r="OAN203" s="40"/>
      <c r="OAO203" s="40"/>
      <c r="OAP203" s="40"/>
      <c r="OAQ203" s="40"/>
      <c r="OAR203" s="40"/>
      <c r="OAS203" s="40"/>
      <c r="OAT203" s="40"/>
      <c r="OAU203" s="40"/>
      <c r="OAV203" s="40"/>
      <c r="OAW203" s="40"/>
      <c r="OAX203" s="40"/>
      <c r="OAY203" s="40"/>
      <c r="OAZ203" s="40"/>
      <c r="OBA203" s="40"/>
      <c r="OBB203" s="40"/>
      <c r="OBC203" s="40"/>
      <c r="OBD203" s="40"/>
      <c r="OBE203" s="40"/>
      <c r="OBF203" s="40"/>
      <c r="OBG203" s="40"/>
      <c r="OBH203" s="40"/>
      <c r="OBI203" s="40"/>
      <c r="OBJ203" s="40"/>
      <c r="OBK203" s="40"/>
      <c r="OBL203" s="40"/>
      <c r="OBM203" s="40"/>
      <c r="OBN203" s="40"/>
      <c r="OBO203" s="40"/>
      <c r="OBP203" s="40"/>
      <c r="OBQ203" s="40"/>
      <c r="OBR203" s="40"/>
      <c r="OBS203" s="40"/>
      <c r="OBT203" s="40"/>
      <c r="OBU203" s="40"/>
      <c r="OBV203" s="40"/>
      <c r="OBW203" s="40"/>
      <c r="OBX203" s="40"/>
      <c r="OBY203" s="40"/>
      <c r="OBZ203" s="40"/>
      <c r="OCA203" s="40"/>
      <c r="OCB203" s="40"/>
      <c r="OCC203" s="40"/>
      <c r="OCD203" s="40"/>
      <c r="OCE203" s="40"/>
      <c r="OCF203" s="40"/>
      <c r="OCG203" s="40"/>
      <c r="OCH203" s="40"/>
      <c r="OCI203" s="40"/>
      <c r="OCJ203" s="40"/>
      <c r="OCK203" s="40"/>
      <c r="OCL203" s="40"/>
      <c r="OCM203" s="40"/>
      <c r="OCN203" s="40"/>
      <c r="OCO203" s="40"/>
      <c r="OCP203" s="40"/>
      <c r="OCQ203" s="40"/>
      <c r="OCR203" s="40"/>
      <c r="OCS203" s="40"/>
      <c r="OCT203" s="40"/>
      <c r="OCU203" s="40"/>
      <c r="OCV203" s="40"/>
      <c r="OCW203" s="40"/>
      <c r="OCX203" s="40"/>
      <c r="OCY203" s="40"/>
      <c r="OCZ203" s="40"/>
      <c r="ODA203" s="40"/>
      <c r="ODB203" s="40"/>
      <c r="ODC203" s="40"/>
      <c r="ODD203" s="40"/>
      <c r="ODE203" s="40"/>
      <c r="ODF203" s="40"/>
      <c r="ODG203" s="40"/>
      <c r="ODH203" s="40"/>
      <c r="ODI203" s="40"/>
      <c r="ODJ203" s="40"/>
      <c r="ODK203" s="40"/>
      <c r="ODL203" s="40"/>
      <c r="ODM203" s="40"/>
      <c r="ODN203" s="40"/>
      <c r="ODO203" s="40"/>
      <c r="ODP203" s="40"/>
      <c r="ODQ203" s="40"/>
      <c r="ODR203" s="40"/>
      <c r="ODS203" s="40"/>
      <c r="ODT203" s="40"/>
      <c r="ODU203" s="40"/>
      <c r="ODV203" s="40"/>
      <c r="ODW203" s="40"/>
      <c r="ODX203" s="40"/>
      <c r="ODY203" s="40"/>
      <c r="ODZ203" s="40"/>
      <c r="OEA203" s="40"/>
      <c r="OEB203" s="40"/>
      <c r="OEC203" s="40"/>
      <c r="OED203" s="40"/>
      <c r="OEE203" s="40"/>
      <c r="OEF203" s="40"/>
      <c r="OEG203" s="40"/>
      <c r="OEH203" s="40"/>
      <c r="OEI203" s="40"/>
      <c r="OEJ203" s="40"/>
      <c r="OEK203" s="40"/>
      <c r="OEL203" s="40"/>
      <c r="OEM203" s="40"/>
      <c r="OEN203" s="40"/>
      <c r="OEO203" s="40"/>
      <c r="OEP203" s="40"/>
      <c r="OEQ203" s="40"/>
      <c r="OER203" s="40"/>
      <c r="OES203" s="40"/>
      <c r="OET203" s="40"/>
      <c r="OEU203" s="40"/>
      <c r="OEV203" s="40"/>
      <c r="OEW203" s="40"/>
      <c r="OEX203" s="40"/>
      <c r="OEY203" s="40"/>
      <c r="OEZ203" s="40"/>
      <c r="OFA203" s="40"/>
      <c r="OFB203" s="40"/>
      <c r="OFC203" s="40"/>
      <c r="OFD203" s="40"/>
      <c r="OFE203" s="40"/>
      <c r="OFF203" s="40"/>
      <c r="OFG203" s="40"/>
      <c r="OFH203" s="40"/>
      <c r="OFI203" s="40"/>
      <c r="OFJ203" s="40"/>
      <c r="OFK203" s="40"/>
      <c r="OFL203" s="40"/>
      <c r="OFM203" s="40"/>
      <c r="OFN203" s="40"/>
      <c r="OFO203" s="40"/>
      <c r="OFP203" s="40"/>
      <c r="OFQ203" s="40"/>
      <c r="OFR203" s="40"/>
      <c r="OFS203" s="40"/>
      <c r="OFT203" s="40"/>
      <c r="OFU203" s="40"/>
      <c r="OFV203" s="40"/>
      <c r="OFW203" s="40"/>
      <c r="OFX203" s="40"/>
      <c r="OFY203" s="40"/>
      <c r="OFZ203" s="40"/>
      <c r="OGA203" s="40"/>
      <c r="OGB203" s="40"/>
      <c r="OGC203" s="40"/>
      <c r="OGD203" s="40"/>
      <c r="OGE203" s="40"/>
      <c r="OGF203" s="40"/>
      <c r="OGG203" s="40"/>
      <c r="OGH203" s="40"/>
      <c r="OGI203" s="40"/>
      <c r="OGJ203" s="40"/>
      <c r="OGK203" s="40"/>
      <c r="OGL203" s="40"/>
      <c r="OGM203" s="40"/>
      <c r="OGN203" s="40"/>
      <c r="OGO203" s="40"/>
      <c r="OGP203" s="40"/>
      <c r="OGQ203" s="40"/>
      <c r="OGR203" s="40"/>
      <c r="OGS203" s="40"/>
      <c r="OGT203" s="40"/>
      <c r="OGU203" s="40"/>
      <c r="OGV203" s="40"/>
      <c r="OGW203" s="40"/>
      <c r="OGX203" s="40"/>
      <c r="OGY203" s="40"/>
      <c r="OGZ203" s="40"/>
      <c r="OHA203" s="40"/>
      <c r="OHB203" s="40"/>
      <c r="OHC203" s="40"/>
      <c r="OHD203" s="40"/>
      <c r="OHE203" s="40"/>
      <c r="OHF203" s="40"/>
      <c r="OHG203" s="40"/>
      <c r="OHH203" s="40"/>
      <c r="OHI203" s="40"/>
      <c r="OHJ203" s="40"/>
      <c r="OHK203" s="40"/>
      <c r="OHL203" s="40"/>
      <c r="OHM203" s="40"/>
      <c r="OHN203" s="40"/>
      <c r="OHO203" s="40"/>
      <c r="OHP203" s="40"/>
      <c r="OHQ203" s="40"/>
      <c r="OHR203" s="40"/>
      <c r="OHS203" s="40"/>
      <c r="OHT203" s="40"/>
      <c r="OHU203" s="40"/>
      <c r="OHV203" s="40"/>
      <c r="OHW203" s="40"/>
      <c r="OHX203" s="40"/>
      <c r="OHY203" s="40"/>
      <c r="OHZ203" s="40"/>
      <c r="OIA203" s="40"/>
      <c r="OIB203" s="40"/>
      <c r="OIC203" s="40"/>
      <c r="OID203" s="40"/>
      <c r="OIE203" s="40"/>
      <c r="OIF203" s="40"/>
      <c r="OIG203" s="40"/>
      <c r="OIH203" s="40"/>
      <c r="OII203" s="40"/>
      <c r="OIJ203" s="40"/>
      <c r="OIK203" s="40"/>
      <c r="OIL203" s="40"/>
      <c r="OIM203" s="40"/>
      <c r="OIN203" s="40"/>
      <c r="OIO203" s="40"/>
      <c r="OIP203" s="40"/>
      <c r="OIQ203" s="40"/>
      <c r="OIR203" s="40"/>
      <c r="OIS203" s="40"/>
      <c r="OIT203" s="40"/>
      <c r="OIU203" s="40"/>
      <c r="OIV203" s="40"/>
      <c r="OIW203" s="40"/>
      <c r="OIX203" s="40"/>
      <c r="OIY203" s="40"/>
      <c r="OIZ203" s="40"/>
      <c r="OJA203" s="40"/>
      <c r="OJB203" s="40"/>
      <c r="OJC203" s="40"/>
      <c r="OJD203" s="40"/>
      <c r="OJE203" s="40"/>
      <c r="OJF203" s="40"/>
      <c r="OJG203" s="40"/>
      <c r="OJH203" s="40"/>
      <c r="OJI203" s="40"/>
      <c r="OJJ203" s="40"/>
      <c r="OJK203" s="40"/>
      <c r="OJL203" s="40"/>
      <c r="OJM203" s="40"/>
      <c r="OJN203" s="40"/>
      <c r="OJO203" s="40"/>
      <c r="OJP203" s="40"/>
      <c r="OJQ203" s="40"/>
      <c r="OJR203" s="40"/>
      <c r="OJS203" s="40"/>
      <c r="OJT203" s="40"/>
      <c r="OJU203" s="40"/>
      <c r="OJV203" s="40"/>
      <c r="OJW203" s="40"/>
      <c r="OJX203" s="40"/>
      <c r="OJY203" s="40"/>
      <c r="OJZ203" s="40"/>
      <c r="OKA203" s="40"/>
      <c r="OKB203" s="40"/>
      <c r="OKC203" s="40"/>
      <c r="OKD203" s="40"/>
      <c r="OKE203" s="40"/>
      <c r="OKF203" s="40"/>
      <c r="OKG203" s="40"/>
      <c r="OKH203" s="40"/>
      <c r="OKI203" s="40"/>
      <c r="OKJ203" s="40"/>
      <c r="OKK203" s="40"/>
      <c r="OKL203" s="40"/>
      <c r="OKM203" s="40"/>
      <c r="OKN203" s="40"/>
      <c r="OKO203" s="40"/>
      <c r="OKP203" s="40"/>
      <c r="OKQ203" s="40"/>
      <c r="OKR203" s="40"/>
      <c r="OKS203" s="40"/>
      <c r="OKT203" s="40"/>
      <c r="OKU203" s="40"/>
      <c r="OKV203" s="40"/>
      <c r="OKW203" s="40"/>
      <c r="OKX203" s="40"/>
      <c r="OKY203" s="40"/>
      <c r="OKZ203" s="40"/>
      <c r="OLA203" s="40"/>
      <c r="OLB203" s="40"/>
      <c r="OLC203" s="40"/>
      <c r="OLD203" s="40"/>
      <c r="OLE203" s="40"/>
      <c r="OLF203" s="40"/>
      <c r="OLG203" s="40"/>
      <c r="OLH203" s="40"/>
      <c r="OLI203" s="40"/>
      <c r="OLJ203" s="40"/>
      <c r="OLK203" s="40"/>
      <c r="OLL203" s="40"/>
      <c r="OLM203" s="40"/>
      <c r="OLN203" s="40"/>
      <c r="OLO203" s="40"/>
      <c r="OLP203" s="40"/>
      <c r="OLQ203" s="40"/>
      <c r="OLR203" s="40"/>
      <c r="OLS203" s="40"/>
      <c r="OLT203" s="40"/>
      <c r="OLU203" s="40"/>
      <c r="OLV203" s="40"/>
      <c r="OLW203" s="40"/>
      <c r="OLX203" s="40"/>
      <c r="OLY203" s="40"/>
      <c r="OLZ203" s="40"/>
      <c r="OMA203" s="40"/>
      <c r="OMB203" s="40"/>
      <c r="OMC203" s="40"/>
      <c r="OMD203" s="40"/>
      <c r="OME203" s="40"/>
      <c r="OMF203" s="40"/>
      <c r="OMG203" s="40"/>
      <c r="OMH203" s="40"/>
      <c r="OMI203" s="40"/>
      <c r="OMJ203" s="40"/>
      <c r="OMK203" s="40"/>
      <c r="OML203" s="40"/>
      <c r="OMM203" s="40"/>
      <c r="OMN203" s="40"/>
      <c r="OMO203" s="40"/>
      <c r="OMP203" s="40"/>
      <c r="OMQ203" s="40"/>
      <c r="OMR203" s="40"/>
      <c r="OMS203" s="40"/>
      <c r="OMT203" s="40"/>
      <c r="OMU203" s="40"/>
      <c r="OMV203" s="40"/>
      <c r="OMW203" s="40"/>
      <c r="OMX203" s="40"/>
      <c r="OMY203" s="40"/>
      <c r="OMZ203" s="40"/>
      <c r="ONA203" s="40"/>
      <c r="ONB203" s="40"/>
      <c r="ONC203" s="40"/>
      <c r="OND203" s="40"/>
      <c r="ONE203" s="40"/>
      <c r="ONF203" s="40"/>
      <c r="ONG203" s="40"/>
      <c r="ONH203" s="40"/>
      <c r="ONI203" s="40"/>
      <c r="ONJ203" s="40"/>
      <c r="ONK203" s="40"/>
      <c r="ONL203" s="40"/>
      <c r="ONM203" s="40"/>
      <c r="ONN203" s="40"/>
      <c r="ONO203" s="40"/>
      <c r="ONP203" s="40"/>
      <c r="ONQ203" s="40"/>
      <c r="ONR203" s="40"/>
      <c r="ONS203" s="40"/>
      <c r="ONT203" s="40"/>
      <c r="ONU203" s="40"/>
      <c r="ONV203" s="40"/>
      <c r="ONW203" s="40"/>
      <c r="ONX203" s="40"/>
      <c r="ONY203" s="40"/>
      <c r="ONZ203" s="40"/>
      <c r="OOA203" s="40"/>
      <c r="OOB203" s="40"/>
      <c r="OOC203" s="40"/>
      <c r="OOD203" s="40"/>
      <c r="OOE203" s="40"/>
      <c r="OOF203" s="40"/>
      <c r="OOG203" s="40"/>
      <c r="OOH203" s="40"/>
      <c r="OOI203" s="40"/>
      <c r="OOJ203" s="40"/>
      <c r="OOK203" s="40"/>
      <c r="OOL203" s="40"/>
      <c r="OOM203" s="40"/>
      <c r="OON203" s="40"/>
      <c r="OOO203" s="40"/>
      <c r="OOP203" s="40"/>
      <c r="OOQ203" s="40"/>
      <c r="OOR203" s="40"/>
      <c r="OOS203" s="40"/>
      <c r="OOT203" s="40"/>
      <c r="OOU203" s="40"/>
      <c r="OOV203" s="40"/>
      <c r="OOW203" s="40"/>
      <c r="OOX203" s="40"/>
      <c r="OOY203" s="40"/>
      <c r="OOZ203" s="40"/>
      <c r="OPA203" s="40"/>
      <c r="OPB203" s="40"/>
      <c r="OPC203" s="40"/>
      <c r="OPD203" s="40"/>
      <c r="OPE203" s="40"/>
      <c r="OPF203" s="40"/>
      <c r="OPG203" s="40"/>
      <c r="OPH203" s="40"/>
      <c r="OPI203" s="40"/>
      <c r="OPJ203" s="40"/>
      <c r="OPK203" s="40"/>
      <c r="OPL203" s="40"/>
      <c r="OPM203" s="40"/>
      <c r="OPN203" s="40"/>
      <c r="OPO203" s="40"/>
      <c r="OPP203" s="40"/>
      <c r="OPQ203" s="40"/>
      <c r="OPR203" s="40"/>
      <c r="OPS203" s="40"/>
      <c r="OPT203" s="40"/>
      <c r="OPU203" s="40"/>
      <c r="OPV203" s="40"/>
      <c r="OPW203" s="40"/>
      <c r="OPX203" s="40"/>
      <c r="OPY203" s="40"/>
      <c r="OPZ203" s="40"/>
      <c r="OQA203" s="40"/>
      <c r="OQB203" s="40"/>
      <c r="OQC203" s="40"/>
      <c r="OQD203" s="40"/>
      <c r="OQE203" s="40"/>
      <c r="OQF203" s="40"/>
      <c r="OQG203" s="40"/>
      <c r="OQH203" s="40"/>
      <c r="OQI203" s="40"/>
      <c r="OQJ203" s="40"/>
      <c r="OQK203" s="40"/>
      <c r="OQL203" s="40"/>
      <c r="OQM203" s="40"/>
      <c r="OQN203" s="40"/>
      <c r="OQO203" s="40"/>
      <c r="OQP203" s="40"/>
      <c r="OQQ203" s="40"/>
      <c r="OQR203" s="40"/>
      <c r="OQS203" s="40"/>
      <c r="OQT203" s="40"/>
      <c r="OQU203" s="40"/>
      <c r="OQV203" s="40"/>
      <c r="OQW203" s="40"/>
      <c r="OQX203" s="40"/>
      <c r="OQY203" s="40"/>
      <c r="OQZ203" s="40"/>
      <c r="ORA203" s="40"/>
      <c r="ORB203" s="40"/>
      <c r="ORC203" s="40"/>
      <c r="ORD203" s="40"/>
      <c r="ORE203" s="40"/>
      <c r="ORF203" s="40"/>
      <c r="ORG203" s="40"/>
      <c r="ORH203" s="40"/>
      <c r="ORI203" s="40"/>
      <c r="ORJ203" s="40"/>
      <c r="ORK203" s="40"/>
      <c r="ORL203" s="40"/>
      <c r="ORM203" s="40"/>
      <c r="ORN203" s="40"/>
      <c r="ORO203" s="40"/>
      <c r="ORP203" s="40"/>
      <c r="ORQ203" s="40"/>
      <c r="ORR203" s="40"/>
      <c r="ORS203" s="40"/>
      <c r="ORT203" s="40"/>
      <c r="ORU203" s="40"/>
      <c r="ORV203" s="40"/>
      <c r="ORW203" s="40"/>
      <c r="ORX203" s="40"/>
      <c r="ORY203" s="40"/>
      <c r="ORZ203" s="40"/>
      <c r="OSA203" s="40"/>
      <c r="OSB203" s="40"/>
      <c r="OSC203" s="40"/>
      <c r="OSD203" s="40"/>
      <c r="OSE203" s="40"/>
      <c r="OSF203" s="40"/>
      <c r="OSG203" s="40"/>
      <c r="OSH203" s="40"/>
      <c r="OSI203" s="40"/>
      <c r="OSJ203" s="40"/>
      <c r="OSK203" s="40"/>
      <c r="OSL203" s="40"/>
      <c r="OSM203" s="40"/>
      <c r="OSN203" s="40"/>
      <c r="OSO203" s="40"/>
      <c r="OSP203" s="40"/>
      <c r="OSQ203" s="40"/>
      <c r="OSR203" s="40"/>
      <c r="OSS203" s="40"/>
      <c r="OST203" s="40"/>
      <c r="OSU203" s="40"/>
      <c r="OSV203" s="40"/>
      <c r="OSW203" s="40"/>
      <c r="OSX203" s="40"/>
      <c r="OSY203" s="40"/>
      <c r="OSZ203" s="40"/>
      <c r="OTA203" s="40"/>
      <c r="OTB203" s="40"/>
      <c r="OTC203" s="40"/>
      <c r="OTD203" s="40"/>
      <c r="OTE203" s="40"/>
      <c r="OTF203" s="40"/>
      <c r="OTG203" s="40"/>
      <c r="OTH203" s="40"/>
      <c r="OTI203" s="40"/>
      <c r="OTJ203" s="40"/>
      <c r="OTK203" s="40"/>
      <c r="OTL203" s="40"/>
      <c r="OTM203" s="40"/>
      <c r="OTN203" s="40"/>
      <c r="OTO203" s="40"/>
      <c r="OTP203" s="40"/>
      <c r="OTQ203" s="40"/>
      <c r="OTR203" s="40"/>
      <c r="OTS203" s="40"/>
      <c r="OTT203" s="40"/>
      <c r="OTU203" s="40"/>
      <c r="OTV203" s="40"/>
      <c r="OTW203" s="40"/>
      <c r="OTX203" s="40"/>
      <c r="OTY203" s="40"/>
      <c r="OTZ203" s="40"/>
      <c r="OUA203" s="40"/>
      <c r="OUB203" s="40"/>
      <c r="OUC203" s="40"/>
      <c r="OUD203" s="40"/>
      <c r="OUE203" s="40"/>
      <c r="OUF203" s="40"/>
      <c r="OUG203" s="40"/>
      <c r="OUH203" s="40"/>
      <c r="OUI203" s="40"/>
      <c r="OUJ203" s="40"/>
      <c r="OUK203" s="40"/>
      <c r="OUL203" s="40"/>
      <c r="OUM203" s="40"/>
      <c r="OUN203" s="40"/>
      <c r="OUO203" s="40"/>
      <c r="OUP203" s="40"/>
      <c r="OUQ203" s="40"/>
      <c r="OUR203" s="40"/>
      <c r="OUS203" s="40"/>
      <c r="OUT203" s="40"/>
      <c r="OUU203" s="40"/>
      <c r="OUV203" s="40"/>
      <c r="OUW203" s="40"/>
      <c r="OUX203" s="40"/>
      <c r="OUY203" s="40"/>
      <c r="OUZ203" s="40"/>
      <c r="OVA203" s="40"/>
      <c r="OVB203" s="40"/>
      <c r="OVC203" s="40"/>
      <c r="OVD203" s="40"/>
      <c r="OVE203" s="40"/>
      <c r="OVF203" s="40"/>
      <c r="OVG203" s="40"/>
      <c r="OVH203" s="40"/>
      <c r="OVI203" s="40"/>
      <c r="OVJ203" s="40"/>
      <c r="OVK203" s="40"/>
      <c r="OVL203" s="40"/>
      <c r="OVM203" s="40"/>
      <c r="OVN203" s="40"/>
      <c r="OVO203" s="40"/>
      <c r="OVP203" s="40"/>
      <c r="OVQ203" s="40"/>
      <c r="OVR203" s="40"/>
      <c r="OVS203" s="40"/>
      <c r="OVT203" s="40"/>
      <c r="OVU203" s="40"/>
      <c r="OVV203" s="40"/>
      <c r="OVW203" s="40"/>
      <c r="OVX203" s="40"/>
      <c r="OVY203" s="40"/>
      <c r="OVZ203" s="40"/>
      <c r="OWA203" s="40"/>
      <c r="OWB203" s="40"/>
      <c r="OWC203" s="40"/>
      <c r="OWD203" s="40"/>
      <c r="OWE203" s="40"/>
      <c r="OWF203" s="40"/>
      <c r="OWG203" s="40"/>
      <c r="OWH203" s="40"/>
      <c r="OWI203" s="40"/>
      <c r="OWJ203" s="40"/>
      <c r="OWK203" s="40"/>
      <c r="OWL203" s="40"/>
      <c r="OWM203" s="40"/>
      <c r="OWN203" s="40"/>
      <c r="OWO203" s="40"/>
      <c r="OWP203" s="40"/>
      <c r="OWQ203" s="40"/>
      <c r="OWR203" s="40"/>
      <c r="OWS203" s="40"/>
      <c r="OWT203" s="40"/>
      <c r="OWU203" s="40"/>
      <c r="OWV203" s="40"/>
      <c r="OWW203" s="40"/>
      <c r="OWX203" s="40"/>
      <c r="OWY203" s="40"/>
      <c r="OWZ203" s="40"/>
      <c r="OXA203" s="40"/>
      <c r="OXB203" s="40"/>
      <c r="OXC203" s="40"/>
      <c r="OXD203" s="40"/>
      <c r="OXE203" s="40"/>
      <c r="OXF203" s="40"/>
      <c r="OXG203" s="40"/>
      <c r="OXH203" s="40"/>
      <c r="OXI203" s="40"/>
      <c r="OXJ203" s="40"/>
      <c r="OXK203" s="40"/>
      <c r="OXL203" s="40"/>
      <c r="OXM203" s="40"/>
      <c r="OXN203" s="40"/>
      <c r="OXO203" s="40"/>
      <c r="OXP203" s="40"/>
      <c r="OXQ203" s="40"/>
      <c r="OXR203" s="40"/>
      <c r="OXS203" s="40"/>
      <c r="OXT203" s="40"/>
      <c r="OXU203" s="40"/>
      <c r="OXV203" s="40"/>
      <c r="OXW203" s="40"/>
      <c r="OXX203" s="40"/>
      <c r="OXY203" s="40"/>
      <c r="OXZ203" s="40"/>
      <c r="OYA203" s="40"/>
      <c r="OYB203" s="40"/>
      <c r="OYC203" s="40"/>
      <c r="OYD203" s="40"/>
      <c r="OYE203" s="40"/>
      <c r="OYF203" s="40"/>
      <c r="OYG203" s="40"/>
      <c r="OYH203" s="40"/>
      <c r="OYI203" s="40"/>
      <c r="OYJ203" s="40"/>
      <c r="OYK203" s="40"/>
      <c r="OYL203" s="40"/>
      <c r="OYM203" s="40"/>
      <c r="OYN203" s="40"/>
      <c r="OYO203" s="40"/>
      <c r="OYP203" s="40"/>
      <c r="OYQ203" s="40"/>
      <c r="OYR203" s="40"/>
      <c r="OYS203" s="40"/>
      <c r="OYT203" s="40"/>
      <c r="OYU203" s="40"/>
      <c r="OYV203" s="40"/>
      <c r="OYW203" s="40"/>
      <c r="OYX203" s="40"/>
      <c r="OYY203" s="40"/>
      <c r="OYZ203" s="40"/>
      <c r="OZA203" s="40"/>
      <c r="OZB203" s="40"/>
      <c r="OZC203" s="40"/>
      <c r="OZD203" s="40"/>
      <c r="OZE203" s="40"/>
      <c r="OZF203" s="40"/>
      <c r="OZG203" s="40"/>
      <c r="OZH203" s="40"/>
      <c r="OZI203" s="40"/>
      <c r="OZJ203" s="40"/>
      <c r="OZK203" s="40"/>
      <c r="OZL203" s="40"/>
      <c r="OZM203" s="40"/>
      <c r="OZN203" s="40"/>
      <c r="OZO203" s="40"/>
      <c r="OZP203" s="40"/>
      <c r="OZQ203" s="40"/>
      <c r="OZR203" s="40"/>
      <c r="OZS203" s="40"/>
      <c r="OZT203" s="40"/>
      <c r="OZU203" s="40"/>
      <c r="OZV203" s="40"/>
      <c r="OZW203" s="40"/>
      <c r="OZX203" s="40"/>
      <c r="OZY203" s="40"/>
      <c r="OZZ203" s="40"/>
      <c r="PAA203" s="40"/>
      <c r="PAB203" s="40"/>
      <c r="PAC203" s="40"/>
      <c r="PAD203" s="40"/>
      <c r="PAE203" s="40"/>
      <c r="PAF203" s="40"/>
      <c r="PAG203" s="40"/>
      <c r="PAH203" s="40"/>
      <c r="PAI203" s="40"/>
      <c r="PAJ203" s="40"/>
      <c r="PAK203" s="40"/>
      <c r="PAL203" s="40"/>
      <c r="PAM203" s="40"/>
      <c r="PAN203" s="40"/>
      <c r="PAO203" s="40"/>
      <c r="PAP203" s="40"/>
      <c r="PAQ203" s="40"/>
      <c r="PAR203" s="40"/>
      <c r="PAS203" s="40"/>
      <c r="PAT203" s="40"/>
      <c r="PAU203" s="40"/>
      <c r="PAV203" s="40"/>
      <c r="PAW203" s="40"/>
      <c r="PAX203" s="40"/>
      <c r="PAY203" s="40"/>
      <c r="PAZ203" s="40"/>
      <c r="PBA203" s="40"/>
      <c r="PBB203" s="40"/>
      <c r="PBC203" s="40"/>
      <c r="PBD203" s="40"/>
      <c r="PBE203" s="40"/>
      <c r="PBF203" s="40"/>
      <c r="PBG203" s="40"/>
      <c r="PBH203" s="40"/>
      <c r="PBI203" s="40"/>
      <c r="PBJ203" s="40"/>
      <c r="PBK203" s="40"/>
      <c r="PBL203" s="40"/>
      <c r="PBM203" s="40"/>
      <c r="PBN203" s="40"/>
      <c r="PBO203" s="40"/>
      <c r="PBP203" s="40"/>
      <c r="PBQ203" s="40"/>
      <c r="PBR203" s="40"/>
      <c r="PBS203" s="40"/>
      <c r="PBT203" s="40"/>
      <c r="PBU203" s="40"/>
      <c r="PBV203" s="40"/>
      <c r="PBW203" s="40"/>
      <c r="PBX203" s="40"/>
      <c r="PBY203" s="40"/>
      <c r="PBZ203" s="40"/>
      <c r="PCA203" s="40"/>
      <c r="PCB203" s="40"/>
      <c r="PCC203" s="40"/>
      <c r="PCD203" s="40"/>
      <c r="PCE203" s="40"/>
      <c r="PCF203" s="40"/>
      <c r="PCG203" s="40"/>
      <c r="PCH203" s="40"/>
      <c r="PCI203" s="40"/>
      <c r="PCJ203" s="40"/>
      <c r="PCK203" s="40"/>
      <c r="PCL203" s="40"/>
      <c r="PCM203" s="40"/>
      <c r="PCN203" s="40"/>
      <c r="PCO203" s="40"/>
      <c r="PCP203" s="40"/>
      <c r="PCQ203" s="40"/>
      <c r="PCR203" s="40"/>
      <c r="PCS203" s="40"/>
      <c r="PCT203" s="40"/>
      <c r="PCU203" s="40"/>
      <c r="PCV203" s="40"/>
      <c r="PCW203" s="40"/>
      <c r="PCX203" s="40"/>
      <c r="PCY203" s="40"/>
      <c r="PCZ203" s="40"/>
      <c r="PDA203" s="40"/>
      <c r="PDB203" s="40"/>
      <c r="PDC203" s="40"/>
      <c r="PDD203" s="40"/>
      <c r="PDE203" s="40"/>
      <c r="PDF203" s="40"/>
      <c r="PDG203" s="40"/>
      <c r="PDH203" s="40"/>
      <c r="PDI203" s="40"/>
      <c r="PDJ203" s="40"/>
      <c r="PDK203" s="40"/>
      <c r="PDL203" s="40"/>
      <c r="PDM203" s="40"/>
      <c r="PDN203" s="40"/>
      <c r="PDO203" s="40"/>
      <c r="PDP203" s="40"/>
      <c r="PDQ203" s="40"/>
      <c r="PDR203" s="40"/>
      <c r="PDS203" s="40"/>
      <c r="PDT203" s="40"/>
      <c r="PDU203" s="40"/>
      <c r="PDV203" s="40"/>
      <c r="PDW203" s="40"/>
      <c r="PDX203" s="40"/>
      <c r="PDY203" s="40"/>
      <c r="PDZ203" s="40"/>
      <c r="PEA203" s="40"/>
      <c r="PEB203" s="40"/>
      <c r="PEC203" s="40"/>
      <c r="PED203" s="40"/>
      <c r="PEE203" s="40"/>
      <c r="PEF203" s="40"/>
      <c r="PEG203" s="40"/>
      <c r="PEH203" s="40"/>
      <c r="PEI203" s="40"/>
      <c r="PEJ203" s="40"/>
      <c r="PEK203" s="40"/>
      <c r="PEL203" s="40"/>
      <c r="PEM203" s="40"/>
      <c r="PEN203" s="40"/>
      <c r="PEO203" s="40"/>
      <c r="PEP203" s="40"/>
      <c r="PEQ203" s="40"/>
      <c r="PER203" s="40"/>
      <c r="PES203" s="40"/>
      <c r="PET203" s="40"/>
      <c r="PEU203" s="40"/>
      <c r="PEV203" s="40"/>
      <c r="PEW203" s="40"/>
      <c r="PEX203" s="40"/>
      <c r="PEY203" s="40"/>
      <c r="PEZ203" s="40"/>
      <c r="PFA203" s="40"/>
      <c r="PFB203" s="40"/>
      <c r="PFC203" s="40"/>
      <c r="PFD203" s="40"/>
      <c r="PFE203" s="40"/>
      <c r="PFF203" s="40"/>
      <c r="PFG203" s="40"/>
      <c r="PFH203" s="40"/>
      <c r="PFI203" s="40"/>
      <c r="PFJ203" s="40"/>
      <c r="PFK203" s="40"/>
      <c r="PFL203" s="40"/>
      <c r="PFM203" s="40"/>
      <c r="PFN203" s="40"/>
      <c r="PFO203" s="40"/>
      <c r="PFP203" s="40"/>
      <c r="PFQ203" s="40"/>
      <c r="PFR203" s="40"/>
      <c r="PFS203" s="40"/>
      <c r="PFT203" s="40"/>
      <c r="PFU203" s="40"/>
      <c r="PFV203" s="40"/>
      <c r="PFW203" s="40"/>
      <c r="PFX203" s="40"/>
      <c r="PFY203" s="40"/>
      <c r="PFZ203" s="40"/>
      <c r="PGA203" s="40"/>
      <c r="PGB203" s="40"/>
      <c r="PGC203" s="40"/>
      <c r="PGD203" s="40"/>
      <c r="PGE203" s="40"/>
      <c r="PGF203" s="40"/>
      <c r="PGG203" s="40"/>
      <c r="PGH203" s="40"/>
      <c r="PGI203" s="40"/>
      <c r="PGJ203" s="40"/>
      <c r="PGK203" s="40"/>
      <c r="PGL203" s="40"/>
      <c r="PGM203" s="40"/>
      <c r="PGN203" s="40"/>
      <c r="PGO203" s="40"/>
      <c r="PGP203" s="40"/>
      <c r="PGQ203" s="40"/>
      <c r="PGR203" s="40"/>
      <c r="PGS203" s="40"/>
      <c r="PGT203" s="40"/>
      <c r="PGU203" s="40"/>
      <c r="PGV203" s="40"/>
      <c r="PGW203" s="40"/>
      <c r="PGX203" s="40"/>
      <c r="PGY203" s="40"/>
      <c r="PGZ203" s="40"/>
      <c r="PHA203" s="40"/>
      <c r="PHB203" s="40"/>
      <c r="PHC203" s="40"/>
      <c r="PHD203" s="40"/>
      <c r="PHE203" s="40"/>
      <c r="PHF203" s="40"/>
      <c r="PHG203" s="40"/>
      <c r="PHH203" s="40"/>
      <c r="PHI203" s="40"/>
      <c r="PHJ203" s="40"/>
      <c r="PHK203" s="40"/>
      <c r="PHL203" s="40"/>
      <c r="PHM203" s="40"/>
      <c r="PHN203" s="40"/>
      <c r="PHO203" s="40"/>
      <c r="PHP203" s="40"/>
      <c r="PHQ203" s="40"/>
      <c r="PHR203" s="40"/>
      <c r="PHS203" s="40"/>
      <c r="PHT203" s="40"/>
      <c r="PHU203" s="40"/>
      <c r="PHV203" s="40"/>
      <c r="PHW203" s="40"/>
      <c r="PHX203" s="40"/>
      <c r="PHY203" s="40"/>
      <c r="PHZ203" s="40"/>
      <c r="PIA203" s="40"/>
      <c r="PIB203" s="40"/>
      <c r="PIC203" s="40"/>
      <c r="PID203" s="40"/>
      <c r="PIE203" s="40"/>
      <c r="PIF203" s="40"/>
      <c r="PIG203" s="40"/>
      <c r="PIH203" s="40"/>
      <c r="PII203" s="40"/>
      <c r="PIJ203" s="40"/>
      <c r="PIK203" s="40"/>
      <c r="PIL203" s="40"/>
      <c r="PIM203" s="40"/>
      <c r="PIN203" s="40"/>
      <c r="PIO203" s="40"/>
      <c r="PIP203" s="40"/>
      <c r="PIQ203" s="40"/>
      <c r="PIR203" s="40"/>
      <c r="PIS203" s="40"/>
      <c r="PIT203" s="40"/>
      <c r="PIU203" s="40"/>
      <c r="PIV203" s="40"/>
      <c r="PIW203" s="40"/>
      <c r="PIX203" s="40"/>
      <c r="PIY203" s="40"/>
      <c r="PIZ203" s="40"/>
      <c r="PJA203" s="40"/>
      <c r="PJB203" s="40"/>
      <c r="PJC203" s="40"/>
      <c r="PJD203" s="40"/>
      <c r="PJE203" s="40"/>
      <c r="PJF203" s="40"/>
      <c r="PJG203" s="40"/>
      <c r="PJH203" s="40"/>
      <c r="PJI203" s="40"/>
      <c r="PJJ203" s="40"/>
      <c r="PJK203" s="40"/>
      <c r="PJL203" s="40"/>
      <c r="PJM203" s="40"/>
      <c r="PJN203" s="40"/>
      <c r="PJO203" s="40"/>
      <c r="PJP203" s="40"/>
      <c r="PJQ203" s="40"/>
      <c r="PJR203" s="40"/>
      <c r="PJS203" s="40"/>
      <c r="PJT203" s="40"/>
      <c r="PJU203" s="40"/>
      <c r="PJV203" s="40"/>
      <c r="PJW203" s="40"/>
      <c r="PJX203" s="40"/>
      <c r="PJY203" s="40"/>
      <c r="PJZ203" s="40"/>
      <c r="PKA203" s="40"/>
      <c r="PKB203" s="40"/>
      <c r="PKC203" s="40"/>
      <c r="PKD203" s="40"/>
      <c r="PKE203" s="40"/>
      <c r="PKF203" s="40"/>
      <c r="PKG203" s="40"/>
      <c r="PKH203" s="40"/>
      <c r="PKI203" s="40"/>
      <c r="PKJ203" s="40"/>
      <c r="PKK203" s="40"/>
      <c r="PKL203" s="40"/>
      <c r="PKM203" s="40"/>
      <c r="PKN203" s="40"/>
      <c r="PKO203" s="40"/>
      <c r="PKP203" s="40"/>
      <c r="PKQ203" s="40"/>
      <c r="PKR203" s="40"/>
      <c r="PKS203" s="40"/>
      <c r="PKT203" s="40"/>
      <c r="PKU203" s="40"/>
      <c r="PKV203" s="40"/>
      <c r="PKW203" s="40"/>
      <c r="PKX203" s="40"/>
      <c r="PKY203" s="40"/>
      <c r="PKZ203" s="40"/>
      <c r="PLA203" s="40"/>
      <c r="PLB203" s="40"/>
      <c r="PLC203" s="40"/>
      <c r="PLD203" s="40"/>
      <c r="PLE203" s="40"/>
      <c r="PLF203" s="40"/>
      <c r="PLG203" s="40"/>
      <c r="PLH203" s="40"/>
      <c r="PLI203" s="40"/>
      <c r="PLJ203" s="40"/>
      <c r="PLK203" s="40"/>
      <c r="PLL203" s="40"/>
      <c r="PLM203" s="40"/>
      <c r="PLN203" s="40"/>
      <c r="PLO203" s="40"/>
      <c r="PLP203" s="40"/>
      <c r="PLQ203" s="40"/>
      <c r="PLR203" s="40"/>
      <c r="PLS203" s="40"/>
      <c r="PLT203" s="40"/>
      <c r="PLU203" s="40"/>
      <c r="PLV203" s="40"/>
      <c r="PLW203" s="40"/>
      <c r="PLX203" s="40"/>
      <c r="PLY203" s="40"/>
      <c r="PLZ203" s="40"/>
      <c r="PMA203" s="40"/>
      <c r="PMB203" s="40"/>
      <c r="PMC203" s="40"/>
      <c r="PMD203" s="40"/>
      <c r="PME203" s="40"/>
      <c r="PMF203" s="40"/>
      <c r="PMG203" s="40"/>
      <c r="PMH203" s="40"/>
      <c r="PMI203" s="40"/>
      <c r="PMJ203" s="40"/>
      <c r="PMK203" s="40"/>
      <c r="PML203" s="40"/>
      <c r="PMM203" s="40"/>
      <c r="PMN203" s="40"/>
      <c r="PMO203" s="40"/>
      <c r="PMP203" s="40"/>
      <c r="PMQ203" s="40"/>
      <c r="PMR203" s="40"/>
      <c r="PMS203" s="40"/>
      <c r="PMT203" s="40"/>
      <c r="PMU203" s="40"/>
      <c r="PMV203" s="40"/>
      <c r="PMW203" s="40"/>
      <c r="PMX203" s="40"/>
      <c r="PMY203" s="40"/>
      <c r="PMZ203" s="40"/>
      <c r="PNA203" s="40"/>
      <c r="PNB203" s="40"/>
      <c r="PNC203" s="40"/>
      <c r="PND203" s="40"/>
      <c r="PNE203" s="40"/>
      <c r="PNF203" s="40"/>
      <c r="PNG203" s="40"/>
      <c r="PNH203" s="40"/>
      <c r="PNI203" s="40"/>
      <c r="PNJ203" s="40"/>
      <c r="PNK203" s="40"/>
      <c r="PNL203" s="40"/>
      <c r="PNM203" s="40"/>
      <c r="PNN203" s="40"/>
      <c r="PNO203" s="40"/>
      <c r="PNP203" s="40"/>
      <c r="PNQ203" s="40"/>
      <c r="PNR203" s="40"/>
      <c r="PNS203" s="40"/>
      <c r="PNT203" s="40"/>
      <c r="PNU203" s="40"/>
      <c r="PNV203" s="40"/>
      <c r="PNW203" s="40"/>
      <c r="PNX203" s="40"/>
      <c r="PNY203" s="40"/>
      <c r="PNZ203" s="40"/>
      <c r="POA203" s="40"/>
      <c r="POB203" s="40"/>
      <c r="POC203" s="40"/>
      <c r="POD203" s="40"/>
      <c r="POE203" s="40"/>
      <c r="POF203" s="40"/>
      <c r="POG203" s="40"/>
      <c r="POH203" s="40"/>
      <c r="POI203" s="40"/>
      <c r="POJ203" s="40"/>
      <c r="POK203" s="40"/>
      <c r="POL203" s="40"/>
      <c r="POM203" s="40"/>
      <c r="PON203" s="40"/>
      <c r="POO203" s="40"/>
      <c r="POP203" s="40"/>
      <c r="POQ203" s="40"/>
      <c r="POR203" s="40"/>
      <c r="POS203" s="40"/>
      <c r="POT203" s="40"/>
      <c r="POU203" s="40"/>
      <c r="POV203" s="40"/>
      <c r="POW203" s="40"/>
      <c r="POX203" s="40"/>
      <c r="POY203" s="40"/>
      <c r="POZ203" s="40"/>
      <c r="PPA203" s="40"/>
      <c r="PPB203" s="40"/>
      <c r="PPC203" s="40"/>
      <c r="PPD203" s="40"/>
      <c r="PPE203" s="40"/>
      <c r="PPF203" s="40"/>
      <c r="PPG203" s="40"/>
      <c r="PPH203" s="40"/>
      <c r="PPI203" s="40"/>
      <c r="PPJ203" s="40"/>
      <c r="PPK203" s="40"/>
      <c r="PPL203" s="40"/>
      <c r="PPM203" s="40"/>
      <c r="PPN203" s="40"/>
      <c r="PPO203" s="40"/>
      <c r="PPP203" s="40"/>
      <c r="PPQ203" s="40"/>
      <c r="PPR203" s="40"/>
      <c r="PPS203" s="40"/>
      <c r="PPT203" s="40"/>
      <c r="PPU203" s="40"/>
      <c r="PPV203" s="40"/>
      <c r="PPW203" s="40"/>
      <c r="PPX203" s="40"/>
      <c r="PPY203" s="40"/>
      <c r="PPZ203" s="40"/>
      <c r="PQA203" s="40"/>
      <c r="PQB203" s="40"/>
      <c r="PQC203" s="40"/>
      <c r="PQD203" s="40"/>
      <c r="PQE203" s="40"/>
      <c r="PQF203" s="40"/>
      <c r="PQG203" s="40"/>
      <c r="PQH203" s="40"/>
      <c r="PQI203" s="40"/>
      <c r="PQJ203" s="40"/>
      <c r="PQK203" s="40"/>
      <c r="PQL203" s="40"/>
      <c r="PQM203" s="40"/>
      <c r="PQN203" s="40"/>
      <c r="PQO203" s="40"/>
      <c r="PQP203" s="40"/>
      <c r="PQQ203" s="40"/>
      <c r="PQR203" s="40"/>
      <c r="PQS203" s="40"/>
      <c r="PQT203" s="40"/>
      <c r="PQU203" s="40"/>
      <c r="PQV203" s="40"/>
      <c r="PQW203" s="40"/>
      <c r="PQX203" s="40"/>
      <c r="PQY203" s="40"/>
      <c r="PQZ203" s="40"/>
      <c r="PRA203" s="40"/>
      <c r="PRB203" s="40"/>
      <c r="PRC203" s="40"/>
      <c r="PRD203" s="40"/>
      <c r="PRE203" s="40"/>
      <c r="PRF203" s="40"/>
      <c r="PRG203" s="40"/>
      <c r="PRH203" s="40"/>
      <c r="PRI203" s="40"/>
      <c r="PRJ203" s="40"/>
      <c r="PRK203" s="40"/>
      <c r="PRL203" s="40"/>
      <c r="PRM203" s="40"/>
      <c r="PRN203" s="40"/>
      <c r="PRO203" s="40"/>
      <c r="PRP203" s="40"/>
      <c r="PRQ203" s="40"/>
      <c r="PRR203" s="40"/>
      <c r="PRS203" s="40"/>
      <c r="PRT203" s="40"/>
      <c r="PRU203" s="40"/>
      <c r="PRV203" s="40"/>
      <c r="PRW203" s="40"/>
      <c r="PRX203" s="40"/>
      <c r="PRY203" s="40"/>
      <c r="PRZ203" s="40"/>
      <c r="PSA203" s="40"/>
      <c r="PSB203" s="40"/>
      <c r="PSC203" s="40"/>
      <c r="PSD203" s="40"/>
      <c r="PSE203" s="40"/>
      <c r="PSF203" s="40"/>
      <c r="PSG203" s="40"/>
      <c r="PSH203" s="40"/>
      <c r="PSI203" s="40"/>
      <c r="PSJ203" s="40"/>
      <c r="PSK203" s="40"/>
      <c r="PSL203" s="40"/>
      <c r="PSM203" s="40"/>
      <c r="PSN203" s="40"/>
      <c r="PSO203" s="40"/>
      <c r="PSP203" s="40"/>
      <c r="PSQ203" s="40"/>
      <c r="PSR203" s="40"/>
      <c r="PSS203" s="40"/>
      <c r="PST203" s="40"/>
      <c r="PSU203" s="40"/>
      <c r="PSV203" s="40"/>
      <c r="PSW203" s="40"/>
      <c r="PSX203" s="40"/>
      <c r="PSY203" s="40"/>
      <c r="PSZ203" s="40"/>
      <c r="PTA203" s="40"/>
      <c r="PTB203" s="40"/>
      <c r="PTC203" s="40"/>
      <c r="PTD203" s="40"/>
      <c r="PTE203" s="40"/>
      <c r="PTF203" s="40"/>
      <c r="PTG203" s="40"/>
      <c r="PTH203" s="40"/>
      <c r="PTI203" s="40"/>
      <c r="PTJ203" s="40"/>
      <c r="PTK203" s="40"/>
      <c r="PTL203" s="40"/>
      <c r="PTM203" s="40"/>
      <c r="PTN203" s="40"/>
      <c r="PTO203" s="40"/>
      <c r="PTP203" s="40"/>
      <c r="PTQ203" s="40"/>
      <c r="PTR203" s="40"/>
      <c r="PTS203" s="40"/>
      <c r="PTT203" s="40"/>
      <c r="PTU203" s="40"/>
      <c r="PTV203" s="40"/>
      <c r="PTW203" s="40"/>
      <c r="PTX203" s="40"/>
      <c r="PTY203" s="40"/>
      <c r="PTZ203" s="40"/>
      <c r="PUA203" s="40"/>
      <c r="PUB203" s="40"/>
      <c r="PUC203" s="40"/>
      <c r="PUD203" s="40"/>
      <c r="PUE203" s="40"/>
      <c r="PUF203" s="40"/>
      <c r="PUG203" s="40"/>
      <c r="PUH203" s="40"/>
      <c r="PUI203" s="40"/>
      <c r="PUJ203" s="40"/>
      <c r="PUK203" s="40"/>
      <c r="PUL203" s="40"/>
      <c r="PUM203" s="40"/>
      <c r="PUN203" s="40"/>
      <c r="PUO203" s="40"/>
      <c r="PUP203" s="40"/>
      <c r="PUQ203" s="40"/>
      <c r="PUR203" s="40"/>
      <c r="PUS203" s="40"/>
      <c r="PUT203" s="40"/>
      <c r="PUU203" s="40"/>
      <c r="PUV203" s="40"/>
      <c r="PUW203" s="40"/>
      <c r="PUX203" s="40"/>
      <c r="PUY203" s="40"/>
      <c r="PUZ203" s="40"/>
      <c r="PVA203" s="40"/>
      <c r="PVB203" s="40"/>
      <c r="PVC203" s="40"/>
      <c r="PVD203" s="40"/>
      <c r="PVE203" s="40"/>
      <c r="PVF203" s="40"/>
      <c r="PVG203" s="40"/>
      <c r="PVH203" s="40"/>
      <c r="PVI203" s="40"/>
      <c r="PVJ203" s="40"/>
      <c r="PVK203" s="40"/>
      <c r="PVL203" s="40"/>
      <c r="PVM203" s="40"/>
      <c r="PVN203" s="40"/>
      <c r="PVO203" s="40"/>
      <c r="PVP203" s="40"/>
      <c r="PVQ203" s="40"/>
      <c r="PVR203" s="40"/>
      <c r="PVS203" s="40"/>
      <c r="PVT203" s="40"/>
      <c r="PVU203" s="40"/>
      <c r="PVV203" s="40"/>
      <c r="PVW203" s="40"/>
      <c r="PVX203" s="40"/>
      <c r="PVY203" s="40"/>
      <c r="PVZ203" s="40"/>
      <c r="PWA203" s="40"/>
      <c r="PWB203" s="40"/>
      <c r="PWC203" s="40"/>
      <c r="PWD203" s="40"/>
      <c r="PWE203" s="40"/>
      <c r="PWF203" s="40"/>
      <c r="PWG203" s="40"/>
      <c r="PWH203" s="40"/>
      <c r="PWI203" s="40"/>
      <c r="PWJ203" s="40"/>
      <c r="PWK203" s="40"/>
      <c r="PWL203" s="40"/>
      <c r="PWM203" s="40"/>
      <c r="PWN203" s="40"/>
      <c r="PWO203" s="40"/>
      <c r="PWP203" s="40"/>
      <c r="PWQ203" s="40"/>
      <c r="PWR203" s="40"/>
      <c r="PWS203" s="40"/>
      <c r="PWT203" s="40"/>
      <c r="PWU203" s="40"/>
      <c r="PWV203" s="40"/>
      <c r="PWW203" s="40"/>
      <c r="PWX203" s="40"/>
      <c r="PWY203" s="40"/>
      <c r="PWZ203" s="40"/>
      <c r="PXA203" s="40"/>
      <c r="PXB203" s="40"/>
      <c r="PXC203" s="40"/>
      <c r="PXD203" s="40"/>
      <c r="PXE203" s="40"/>
      <c r="PXF203" s="40"/>
      <c r="PXG203" s="40"/>
      <c r="PXH203" s="40"/>
      <c r="PXI203" s="40"/>
      <c r="PXJ203" s="40"/>
      <c r="PXK203" s="40"/>
      <c r="PXL203" s="40"/>
      <c r="PXM203" s="40"/>
      <c r="PXN203" s="40"/>
      <c r="PXO203" s="40"/>
      <c r="PXP203" s="40"/>
      <c r="PXQ203" s="40"/>
      <c r="PXR203" s="40"/>
      <c r="PXS203" s="40"/>
      <c r="PXT203" s="40"/>
      <c r="PXU203" s="40"/>
      <c r="PXV203" s="40"/>
      <c r="PXW203" s="40"/>
      <c r="PXX203" s="40"/>
      <c r="PXY203" s="40"/>
      <c r="PXZ203" s="40"/>
      <c r="PYA203" s="40"/>
      <c r="PYB203" s="40"/>
      <c r="PYC203" s="40"/>
      <c r="PYD203" s="40"/>
      <c r="PYE203" s="40"/>
      <c r="PYF203" s="40"/>
      <c r="PYG203" s="40"/>
      <c r="PYH203" s="40"/>
      <c r="PYI203" s="40"/>
      <c r="PYJ203" s="40"/>
      <c r="PYK203" s="40"/>
      <c r="PYL203" s="40"/>
      <c r="PYM203" s="40"/>
      <c r="PYN203" s="40"/>
      <c r="PYO203" s="40"/>
      <c r="PYP203" s="40"/>
      <c r="PYQ203" s="40"/>
      <c r="PYR203" s="40"/>
      <c r="PYS203" s="40"/>
      <c r="PYT203" s="40"/>
      <c r="PYU203" s="40"/>
      <c r="PYV203" s="40"/>
      <c r="PYW203" s="40"/>
      <c r="PYX203" s="40"/>
      <c r="PYY203" s="40"/>
      <c r="PYZ203" s="40"/>
      <c r="PZA203" s="40"/>
      <c r="PZB203" s="40"/>
      <c r="PZC203" s="40"/>
      <c r="PZD203" s="40"/>
      <c r="PZE203" s="40"/>
      <c r="PZF203" s="40"/>
      <c r="PZG203" s="40"/>
      <c r="PZH203" s="40"/>
      <c r="PZI203" s="40"/>
      <c r="PZJ203" s="40"/>
      <c r="PZK203" s="40"/>
      <c r="PZL203" s="40"/>
      <c r="PZM203" s="40"/>
      <c r="PZN203" s="40"/>
      <c r="PZO203" s="40"/>
      <c r="PZP203" s="40"/>
      <c r="PZQ203" s="40"/>
      <c r="PZR203" s="40"/>
      <c r="PZS203" s="40"/>
      <c r="PZT203" s="40"/>
      <c r="PZU203" s="40"/>
      <c r="PZV203" s="40"/>
      <c r="PZW203" s="40"/>
      <c r="PZX203" s="40"/>
      <c r="PZY203" s="40"/>
      <c r="PZZ203" s="40"/>
      <c r="QAA203" s="40"/>
      <c r="QAB203" s="40"/>
      <c r="QAC203" s="40"/>
      <c r="QAD203" s="40"/>
      <c r="QAE203" s="40"/>
      <c r="QAF203" s="40"/>
      <c r="QAG203" s="40"/>
      <c r="QAH203" s="40"/>
      <c r="QAI203" s="40"/>
      <c r="QAJ203" s="40"/>
      <c r="QAK203" s="40"/>
      <c r="QAL203" s="40"/>
      <c r="QAM203" s="40"/>
      <c r="QAN203" s="40"/>
      <c r="QAO203" s="40"/>
      <c r="QAP203" s="40"/>
      <c r="QAQ203" s="40"/>
      <c r="QAR203" s="40"/>
      <c r="QAS203" s="40"/>
      <c r="QAT203" s="40"/>
      <c r="QAU203" s="40"/>
      <c r="QAV203" s="40"/>
      <c r="QAW203" s="40"/>
      <c r="QAX203" s="40"/>
      <c r="QAY203" s="40"/>
      <c r="QAZ203" s="40"/>
      <c r="QBA203" s="40"/>
      <c r="QBB203" s="40"/>
      <c r="QBC203" s="40"/>
      <c r="QBD203" s="40"/>
      <c r="QBE203" s="40"/>
      <c r="QBF203" s="40"/>
      <c r="QBG203" s="40"/>
      <c r="QBH203" s="40"/>
      <c r="QBI203" s="40"/>
      <c r="QBJ203" s="40"/>
      <c r="QBK203" s="40"/>
      <c r="QBL203" s="40"/>
      <c r="QBM203" s="40"/>
      <c r="QBN203" s="40"/>
      <c r="QBO203" s="40"/>
      <c r="QBP203" s="40"/>
      <c r="QBQ203" s="40"/>
      <c r="QBR203" s="40"/>
      <c r="QBS203" s="40"/>
      <c r="QBT203" s="40"/>
      <c r="QBU203" s="40"/>
      <c r="QBV203" s="40"/>
      <c r="QBW203" s="40"/>
      <c r="QBX203" s="40"/>
      <c r="QBY203" s="40"/>
      <c r="QBZ203" s="40"/>
      <c r="QCA203" s="40"/>
      <c r="QCB203" s="40"/>
      <c r="QCC203" s="40"/>
      <c r="QCD203" s="40"/>
      <c r="QCE203" s="40"/>
      <c r="QCF203" s="40"/>
      <c r="QCG203" s="40"/>
      <c r="QCH203" s="40"/>
      <c r="QCI203" s="40"/>
      <c r="QCJ203" s="40"/>
      <c r="QCK203" s="40"/>
      <c r="QCL203" s="40"/>
      <c r="QCM203" s="40"/>
      <c r="QCN203" s="40"/>
      <c r="QCO203" s="40"/>
      <c r="QCP203" s="40"/>
      <c r="QCQ203" s="40"/>
      <c r="QCR203" s="40"/>
      <c r="QCS203" s="40"/>
      <c r="QCT203" s="40"/>
      <c r="QCU203" s="40"/>
      <c r="QCV203" s="40"/>
      <c r="QCW203" s="40"/>
      <c r="QCX203" s="40"/>
      <c r="QCY203" s="40"/>
      <c r="QCZ203" s="40"/>
      <c r="QDA203" s="40"/>
      <c r="QDB203" s="40"/>
      <c r="QDC203" s="40"/>
      <c r="QDD203" s="40"/>
      <c r="QDE203" s="40"/>
      <c r="QDF203" s="40"/>
      <c r="QDG203" s="40"/>
      <c r="QDH203" s="40"/>
      <c r="QDI203" s="40"/>
      <c r="QDJ203" s="40"/>
      <c r="QDK203" s="40"/>
      <c r="QDL203" s="40"/>
      <c r="QDM203" s="40"/>
      <c r="QDN203" s="40"/>
      <c r="QDO203" s="40"/>
      <c r="QDP203" s="40"/>
      <c r="QDQ203" s="40"/>
      <c r="QDR203" s="40"/>
      <c r="QDS203" s="40"/>
      <c r="QDT203" s="40"/>
      <c r="QDU203" s="40"/>
      <c r="QDV203" s="40"/>
      <c r="QDW203" s="40"/>
      <c r="QDX203" s="40"/>
      <c r="QDY203" s="40"/>
      <c r="QDZ203" s="40"/>
      <c r="QEA203" s="40"/>
      <c r="QEB203" s="40"/>
      <c r="QEC203" s="40"/>
      <c r="QED203" s="40"/>
      <c r="QEE203" s="40"/>
      <c r="QEF203" s="40"/>
      <c r="QEG203" s="40"/>
      <c r="QEH203" s="40"/>
      <c r="QEI203" s="40"/>
      <c r="QEJ203" s="40"/>
      <c r="QEK203" s="40"/>
      <c r="QEL203" s="40"/>
      <c r="QEM203" s="40"/>
      <c r="QEN203" s="40"/>
      <c r="QEO203" s="40"/>
      <c r="QEP203" s="40"/>
      <c r="QEQ203" s="40"/>
      <c r="QER203" s="40"/>
      <c r="QES203" s="40"/>
      <c r="QET203" s="40"/>
      <c r="QEU203" s="40"/>
      <c r="QEV203" s="40"/>
      <c r="QEW203" s="40"/>
      <c r="QEX203" s="40"/>
      <c r="QEY203" s="40"/>
      <c r="QEZ203" s="40"/>
      <c r="QFA203" s="40"/>
      <c r="QFB203" s="40"/>
      <c r="QFC203" s="40"/>
      <c r="QFD203" s="40"/>
      <c r="QFE203" s="40"/>
      <c r="QFF203" s="40"/>
      <c r="QFG203" s="40"/>
      <c r="QFH203" s="40"/>
      <c r="QFI203" s="40"/>
      <c r="QFJ203" s="40"/>
      <c r="QFK203" s="40"/>
      <c r="QFL203" s="40"/>
      <c r="QFM203" s="40"/>
      <c r="QFN203" s="40"/>
      <c r="QFO203" s="40"/>
      <c r="QFP203" s="40"/>
      <c r="QFQ203" s="40"/>
      <c r="QFR203" s="40"/>
      <c r="QFS203" s="40"/>
      <c r="QFT203" s="40"/>
      <c r="QFU203" s="40"/>
      <c r="QFV203" s="40"/>
      <c r="QFW203" s="40"/>
      <c r="QFX203" s="40"/>
      <c r="QFY203" s="40"/>
      <c r="QFZ203" s="40"/>
      <c r="QGA203" s="40"/>
      <c r="QGB203" s="40"/>
      <c r="QGC203" s="40"/>
      <c r="QGD203" s="40"/>
      <c r="QGE203" s="40"/>
      <c r="QGF203" s="40"/>
      <c r="QGG203" s="40"/>
      <c r="QGH203" s="40"/>
      <c r="QGI203" s="40"/>
      <c r="QGJ203" s="40"/>
      <c r="QGK203" s="40"/>
      <c r="QGL203" s="40"/>
      <c r="QGM203" s="40"/>
      <c r="QGN203" s="40"/>
      <c r="QGO203" s="40"/>
      <c r="QGP203" s="40"/>
      <c r="QGQ203" s="40"/>
      <c r="QGR203" s="40"/>
      <c r="QGS203" s="40"/>
      <c r="QGT203" s="40"/>
      <c r="QGU203" s="40"/>
      <c r="QGV203" s="40"/>
      <c r="QGW203" s="40"/>
      <c r="QGX203" s="40"/>
      <c r="QGY203" s="40"/>
      <c r="QGZ203" s="40"/>
      <c r="QHA203" s="40"/>
      <c r="QHB203" s="40"/>
      <c r="QHC203" s="40"/>
      <c r="QHD203" s="40"/>
      <c r="QHE203" s="40"/>
      <c r="QHF203" s="40"/>
      <c r="QHG203" s="40"/>
      <c r="QHH203" s="40"/>
      <c r="QHI203" s="40"/>
      <c r="QHJ203" s="40"/>
      <c r="QHK203" s="40"/>
      <c r="QHL203" s="40"/>
      <c r="QHM203" s="40"/>
      <c r="QHN203" s="40"/>
      <c r="QHO203" s="40"/>
      <c r="QHP203" s="40"/>
      <c r="QHQ203" s="40"/>
      <c r="QHR203" s="40"/>
      <c r="QHS203" s="40"/>
      <c r="QHT203" s="40"/>
      <c r="QHU203" s="40"/>
      <c r="QHV203" s="40"/>
      <c r="QHW203" s="40"/>
      <c r="QHX203" s="40"/>
      <c r="QHY203" s="40"/>
      <c r="QHZ203" s="40"/>
      <c r="QIA203" s="40"/>
      <c r="QIB203" s="40"/>
      <c r="QIC203" s="40"/>
      <c r="QID203" s="40"/>
      <c r="QIE203" s="40"/>
      <c r="QIF203" s="40"/>
      <c r="QIG203" s="40"/>
      <c r="QIH203" s="40"/>
      <c r="QII203" s="40"/>
      <c r="QIJ203" s="40"/>
      <c r="QIK203" s="40"/>
      <c r="QIL203" s="40"/>
      <c r="QIM203" s="40"/>
      <c r="QIN203" s="40"/>
      <c r="QIO203" s="40"/>
      <c r="QIP203" s="40"/>
      <c r="QIQ203" s="40"/>
      <c r="QIR203" s="40"/>
      <c r="QIS203" s="40"/>
      <c r="QIT203" s="40"/>
      <c r="QIU203" s="40"/>
      <c r="QIV203" s="40"/>
      <c r="QIW203" s="40"/>
      <c r="QIX203" s="40"/>
      <c r="QIY203" s="40"/>
      <c r="QIZ203" s="40"/>
      <c r="QJA203" s="40"/>
      <c r="QJB203" s="40"/>
      <c r="QJC203" s="40"/>
      <c r="QJD203" s="40"/>
      <c r="QJE203" s="40"/>
      <c r="QJF203" s="40"/>
      <c r="QJG203" s="40"/>
      <c r="QJH203" s="40"/>
      <c r="QJI203" s="40"/>
      <c r="QJJ203" s="40"/>
      <c r="QJK203" s="40"/>
      <c r="QJL203" s="40"/>
      <c r="QJM203" s="40"/>
      <c r="QJN203" s="40"/>
      <c r="QJO203" s="40"/>
      <c r="QJP203" s="40"/>
      <c r="QJQ203" s="40"/>
      <c r="QJR203" s="40"/>
      <c r="QJS203" s="40"/>
      <c r="QJT203" s="40"/>
      <c r="QJU203" s="40"/>
      <c r="QJV203" s="40"/>
      <c r="QJW203" s="40"/>
      <c r="QJX203" s="40"/>
      <c r="QJY203" s="40"/>
      <c r="QJZ203" s="40"/>
      <c r="QKA203" s="40"/>
      <c r="QKB203" s="40"/>
      <c r="QKC203" s="40"/>
      <c r="QKD203" s="40"/>
      <c r="QKE203" s="40"/>
      <c r="QKF203" s="40"/>
      <c r="QKG203" s="40"/>
      <c r="QKH203" s="40"/>
      <c r="QKI203" s="40"/>
      <c r="QKJ203" s="40"/>
      <c r="QKK203" s="40"/>
      <c r="QKL203" s="40"/>
      <c r="QKM203" s="40"/>
      <c r="QKN203" s="40"/>
      <c r="QKO203" s="40"/>
      <c r="QKP203" s="40"/>
      <c r="QKQ203" s="40"/>
      <c r="QKR203" s="40"/>
      <c r="QKS203" s="40"/>
      <c r="QKT203" s="40"/>
      <c r="QKU203" s="40"/>
      <c r="QKV203" s="40"/>
      <c r="QKW203" s="40"/>
      <c r="QKX203" s="40"/>
      <c r="QKY203" s="40"/>
      <c r="QKZ203" s="40"/>
      <c r="QLA203" s="40"/>
      <c r="QLB203" s="40"/>
      <c r="QLC203" s="40"/>
      <c r="QLD203" s="40"/>
      <c r="QLE203" s="40"/>
      <c r="QLF203" s="40"/>
      <c r="QLG203" s="40"/>
      <c r="QLH203" s="40"/>
      <c r="QLI203" s="40"/>
      <c r="QLJ203" s="40"/>
      <c r="QLK203" s="40"/>
      <c r="QLL203" s="40"/>
      <c r="QLM203" s="40"/>
      <c r="QLN203" s="40"/>
      <c r="QLO203" s="40"/>
      <c r="QLP203" s="40"/>
      <c r="QLQ203" s="40"/>
      <c r="QLR203" s="40"/>
      <c r="QLS203" s="40"/>
      <c r="QLT203" s="40"/>
      <c r="QLU203" s="40"/>
      <c r="QLV203" s="40"/>
      <c r="QLW203" s="40"/>
      <c r="QLX203" s="40"/>
      <c r="QLY203" s="40"/>
      <c r="QLZ203" s="40"/>
      <c r="QMA203" s="40"/>
      <c r="QMB203" s="40"/>
      <c r="QMC203" s="40"/>
      <c r="QMD203" s="40"/>
      <c r="QME203" s="40"/>
      <c r="QMF203" s="40"/>
      <c r="QMG203" s="40"/>
      <c r="QMH203" s="40"/>
      <c r="QMI203" s="40"/>
      <c r="QMJ203" s="40"/>
      <c r="QMK203" s="40"/>
      <c r="QML203" s="40"/>
      <c r="QMM203" s="40"/>
      <c r="QMN203" s="40"/>
      <c r="QMO203" s="40"/>
      <c r="QMP203" s="40"/>
      <c r="QMQ203" s="40"/>
      <c r="QMR203" s="40"/>
      <c r="QMS203" s="40"/>
      <c r="QMT203" s="40"/>
      <c r="QMU203" s="40"/>
      <c r="QMV203" s="40"/>
      <c r="QMW203" s="40"/>
      <c r="QMX203" s="40"/>
      <c r="QMY203" s="40"/>
      <c r="QMZ203" s="40"/>
      <c r="QNA203" s="40"/>
      <c r="QNB203" s="40"/>
      <c r="QNC203" s="40"/>
      <c r="QND203" s="40"/>
      <c r="QNE203" s="40"/>
      <c r="QNF203" s="40"/>
      <c r="QNG203" s="40"/>
      <c r="QNH203" s="40"/>
      <c r="QNI203" s="40"/>
      <c r="QNJ203" s="40"/>
      <c r="QNK203" s="40"/>
      <c r="QNL203" s="40"/>
      <c r="QNM203" s="40"/>
      <c r="QNN203" s="40"/>
      <c r="QNO203" s="40"/>
      <c r="QNP203" s="40"/>
      <c r="QNQ203" s="40"/>
      <c r="QNR203" s="40"/>
      <c r="QNS203" s="40"/>
      <c r="QNT203" s="40"/>
      <c r="QNU203" s="40"/>
      <c r="QNV203" s="40"/>
      <c r="QNW203" s="40"/>
      <c r="QNX203" s="40"/>
      <c r="QNY203" s="40"/>
      <c r="QNZ203" s="40"/>
      <c r="QOA203" s="40"/>
      <c r="QOB203" s="40"/>
      <c r="QOC203" s="40"/>
      <c r="QOD203" s="40"/>
      <c r="QOE203" s="40"/>
      <c r="QOF203" s="40"/>
      <c r="QOG203" s="40"/>
      <c r="QOH203" s="40"/>
      <c r="QOI203" s="40"/>
      <c r="QOJ203" s="40"/>
      <c r="QOK203" s="40"/>
      <c r="QOL203" s="40"/>
      <c r="QOM203" s="40"/>
      <c r="QON203" s="40"/>
      <c r="QOO203" s="40"/>
      <c r="QOP203" s="40"/>
      <c r="QOQ203" s="40"/>
      <c r="QOR203" s="40"/>
      <c r="QOS203" s="40"/>
      <c r="QOT203" s="40"/>
      <c r="QOU203" s="40"/>
      <c r="QOV203" s="40"/>
      <c r="QOW203" s="40"/>
      <c r="QOX203" s="40"/>
      <c r="QOY203" s="40"/>
      <c r="QOZ203" s="40"/>
      <c r="QPA203" s="40"/>
      <c r="QPB203" s="40"/>
      <c r="QPC203" s="40"/>
      <c r="QPD203" s="40"/>
      <c r="QPE203" s="40"/>
      <c r="QPF203" s="40"/>
      <c r="QPG203" s="40"/>
      <c r="QPH203" s="40"/>
      <c r="QPI203" s="40"/>
      <c r="QPJ203" s="40"/>
      <c r="QPK203" s="40"/>
      <c r="QPL203" s="40"/>
      <c r="QPM203" s="40"/>
      <c r="QPN203" s="40"/>
      <c r="QPO203" s="40"/>
      <c r="QPP203" s="40"/>
      <c r="QPQ203" s="40"/>
      <c r="QPR203" s="40"/>
      <c r="QPS203" s="40"/>
      <c r="QPT203" s="40"/>
      <c r="QPU203" s="40"/>
      <c r="QPV203" s="40"/>
      <c r="QPW203" s="40"/>
      <c r="QPX203" s="40"/>
      <c r="QPY203" s="40"/>
      <c r="QPZ203" s="40"/>
      <c r="QQA203" s="40"/>
      <c r="QQB203" s="40"/>
      <c r="QQC203" s="40"/>
      <c r="QQD203" s="40"/>
      <c r="QQE203" s="40"/>
      <c r="QQF203" s="40"/>
      <c r="QQG203" s="40"/>
      <c r="QQH203" s="40"/>
      <c r="QQI203" s="40"/>
      <c r="QQJ203" s="40"/>
      <c r="QQK203" s="40"/>
      <c r="QQL203" s="40"/>
      <c r="QQM203" s="40"/>
      <c r="QQN203" s="40"/>
      <c r="QQO203" s="40"/>
      <c r="QQP203" s="40"/>
      <c r="QQQ203" s="40"/>
      <c r="QQR203" s="40"/>
      <c r="QQS203" s="40"/>
      <c r="QQT203" s="40"/>
      <c r="QQU203" s="40"/>
      <c r="QQV203" s="40"/>
      <c r="QQW203" s="40"/>
      <c r="QQX203" s="40"/>
      <c r="QQY203" s="40"/>
      <c r="QQZ203" s="40"/>
      <c r="QRA203" s="40"/>
      <c r="QRB203" s="40"/>
      <c r="QRC203" s="40"/>
      <c r="QRD203" s="40"/>
      <c r="QRE203" s="40"/>
      <c r="QRF203" s="40"/>
      <c r="QRG203" s="40"/>
      <c r="QRH203" s="40"/>
      <c r="QRI203" s="40"/>
      <c r="QRJ203" s="40"/>
      <c r="QRK203" s="40"/>
      <c r="QRL203" s="40"/>
      <c r="QRM203" s="40"/>
      <c r="QRN203" s="40"/>
      <c r="QRO203" s="40"/>
      <c r="QRP203" s="40"/>
      <c r="QRQ203" s="40"/>
      <c r="QRR203" s="40"/>
      <c r="QRS203" s="40"/>
      <c r="QRT203" s="40"/>
      <c r="QRU203" s="40"/>
      <c r="QRV203" s="40"/>
      <c r="QRW203" s="40"/>
      <c r="QRX203" s="40"/>
      <c r="QRY203" s="40"/>
      <c r="QRZ203" s="40"/>
      <c r="QSA203" s="40"/>
      <c r="QSB203" s="40"/>
      <c r="QSC203" s="40"/>
      <c r="QSD203" s="40"/>
      <c r="QSE203" s="40"/>
      <c r="QSF203" s="40"/>
      <c r="QSG203" s="40"/>
      <c r="QSH203" s="40"/>
      <c r="QSI203" s="40"/>
      <c r="QSJ203" s="40"/>
      <c r="QSK203" s="40"/>
      <c r="QSL203" s="40"/>
      <c r="QSM203" s="40"/>
      <c r="QSN203" s="40"/>
      <c r="QSO203" s="40"/>
      <c r="QSP203" s="40"/>
      <c r="QSQ203" s="40"/>
      <c r="QSR203" s="40"/>
      <c r="QSS203" s="40"/>
      <c r="QST203" s="40"/>
      <c r="QSU203" s="40"/>
      <c r="QSV203" s="40"/>
      <c r="QSW203" s="40"/>
      <c r="QSX203" s="40"/>
      <c r="QSY203" s="40"/>
      <c r="QSZ203" s="40"/>
      <c r="QTA203" s="40"/>
      <c r="QTB203" s="40"/>
      <c r="QTC203" s="40"/>
      <c r="QTD203" s="40"/>
      <c r="QTE203" s="40"/>
      <c r="QTF203" s="40"/>
      <c r="QTG203" s="40"/>
      <c r="QTH203" s="40"/>
      <c r="QTI203" s="40"/>
      <c r="QTJ203" s="40"/>
      <c r="QTK203" s="40"/>
      <c r="QTL203" s="40"/>
      <c r="QTM203" s="40"/>
      <c r="QTN203" s="40"/>
      <c r="QTO203" s="40"/>
      <c r="QTP203" s="40"/>
      <c r="QTQ203" s="40"/>
      <c r="QTR203" s="40"/>
      <c r="QTS203" s="40"/>
      <c r="QTT203" s="40"/>
      <c r="QTU203" s="40"/>
      <c r="QTV203" s="40"/>
      <c r="QTW203" s="40"/>
      <c r="QTX203" s="40"/>
      <c r="QTY203" s="40"/>
      <c r="QTZ203" s="40"/>
      <c r="QUA203" s="40"/>
      <c r="QUB203" s="40"/>
      <c r="QUC203" s="40"/>
      <c r="QUD203" s="40"/>
      <c r="QUE203" s="40"/>
      <c r="QUF203" s="40"/>
      <c r="QUG203" s="40"/>
      <c r="QUH203" s="40"/>
      <c r="QUI203" s="40"/>
      <c r="QUJ203" s="40"/>
      <c r="QUK203" s="40"/>
      <c r="QUL203" s="40"/>
      <c r="QUM203" s="40"/>
      <c r="QUN203" s="40"/>
      <c r="QUO203" s="40"/>
      <c r="QUP203" s="40"/>
      <c r="QUQ203" s="40"/>
      <c r="QUR203" s="40"/>
      <c r="QUS203" s="40"/>
      <c r="QUT203" s="40"/>
      <c r="QUU203" s="40"/>
      <c r="QUV203" s="40"/>
      <c r="QUW203" s="40"/>
      <c r="QUX203" s="40"/>
      <c r="QUY203" s="40"/>
      <c r="QUZ203" s="40"/>
      <c r="QVA203" s="40"/>
      <c r="QVB203" s="40"/>
      <c r="QVC203" s="40"/>
      <c r="QVD203" s="40"/>
      <c r="QVE203" s="40"/>
      <c r="QVF203" s="40"/>
      <c r="QVG203" s="40"/>
      <c r="QVH203" s="40"/>
      <c r="QVI203" s="40"/>
      <c r="QVJ203" s="40"/>
      <c r="QVK203" s="40"/>
      <c r="QVL203" s="40"/>
      <c r="QVM203" s="40"/>
      <c r="QVN203" s="40"/>
      <c r="QVO203" s="40"/>
      <c r="QVP203" s="40"/>
      <c r="QVQ203" s="40"/>
      <c r="QVR203" s="40"/>
      <c r="QVS203" s="40"/>
      <c r="QVT203" s="40"/>
      <c r="QVU203" s="40"/>
      <c r="QVV203" s="40"/>
      <c r="QVW203" s="40"/>
      <c r="QVX203" s="40"/>
      <c r="QVY203" s="40"/>
      <c r="QVZ203" s="40"/>
      <c r="QWA203" s="40"/>
      <c r="QWB203" s="40"/>
      <c r="QWC203" s="40"/>
      <c r="QWD203" s="40"/>
      <c r="QWE203" s="40"/>
      <c r="QWF203" s="40"/>
      <c r="QWG203" s="40"/>
      <c r="QWH203" s="40"/>
      <c r="QWI203" s="40"/>
      <c r="QWJ203" s="40"/>
      <c r="QWK203" s="40"/>
      <c r="QWL203" s="40"/>
      <c r="QWM203" s="40"/>
      <c r="QWN203" s="40"/>
      <c r="QWO203" s="40"/>
      <c r="QWP203" s="40"/>
      <c r="QWQ203" s="40"/>
      <c r="QWR203" s="40"/>
      <c r="QWS203" s="40"/>
      <c r="QWT203" s="40"/>
      <c r="QWU203" s="40"/>
      <c r="QWV203" s="40"/>
      <c r="QWW203" s="40"/>
      <c r="QWX203" s="40"/>
      <c r="QWY203" s="40"/>
      <c r="QWZ203" s="40"/>
      <c r="QXA203" s="40"/>
      <c r="QXB203" s="40"/>
      <c r="QXC203" s="40"/>
      <c r="QXD203" s="40"/>
      <c r="QXE203" s="40"/>
      <c r="QXF203" s="40"/>
      <c r="QXG203" s="40"/>
      <c r="QXH203" s="40"/>
      <c r="QXI203" s="40"/>
      <c r="QXJ203" s="40"/>
      <c r="QXK203" s="40"/>
      <c r="QXL203" s="40"/>
      <c r="QXM203" s="40"/>
      <c r="QXN203" s="40"/>
      <c r="QXO203" s="40"/>
      <c r="QXP203" s="40"/>
      <c r="QXQ203" s="40"/>
      <c r="QXR203" s="40"/>
      <c r="QXS203" s="40"/>
      <c r="QXT203" s="40"/>
      <c r="QXU203" s="40"/>
      <c r="QXV203" s="40"/>
      <c r="QXW203" s="40"/>
      <c r="QXX203" s="40"/>
      <c r="QXY203" s="40"/>
      <c r="QXZ203" s="40"/>
      <c r="QYA203" s="40"/>
      <c r="QYB203" s="40"/>
      <c r="QYC203" s="40"/>
      <c r="QYD203" s="40"/>
      <c r="QYE203" s="40"/>
      <c r="QYF203" s="40"/>
      <c r="QYG203" s="40"/>
      <c r="QYH203" s="40"/>
      <c r="QYI203" s="40"/>
      <c r="QYJ203" s="40"/>
      <c r="QYK203" s="40"/>
      <c r="QYL203" s="40"/>
      <c r="QYM203" s="40"/>
      <c r="QYN203" s="40"/>
      <c r="QYO203" s="40"/>
      <c r="QYP203" s="40"/>
      <c r="QYQ203" s="40"/>
      <c r="QYR203" s="40"/>
      <c r="QYS203" s="40"/>
      <c r="QYT203" s="40"/>
      <c r="QYU203" s="40"/>
      <c r="QYV203" s="40"/>
      <c r="QYW203" s="40"/>
      <c r="QYX203" s="40"/>
      <c r="QYY203" s="40"/>
      <c r="QYZ203" s="40"/>
      <c r="QZA203" s="40"/>
      <c r="QZB203" s="40"/>
      <c r="QZC203" s="40"/>
      <c r="QZD203" s="40"/>
      <c r="QZE203" s="40"/>
      <c r="QZF203" s="40"/>
      <c r="QZG203" s="40"/>
      <c r="QZH203" s="40"/>
      <c r="QZI203" s="40"/>
      <c r="QZJ203" s="40"/>
      <c r="QZK203" s="40"/>
      <c r="QZL203" s="40"/>
      <c r="QZM203" s="40"/>
      <c r="QZN203" s="40"/>
      <c r="QZO203" s="40"/>
      <c r="QZP203" s="40"/>
      <c r="QZQ203" s="40"/>
      <c r="QZR203" s="40"/>
      <c r="QZS203" s="40"/>
      <c r="QZT203" s="40"/>
      <c r="QZU203" s="40"/>
      <c r="QZV203" s="40"/>
      <c r="QZW203" s="40"/>
      <c r="QZX203" s="40"/>
      <c r="QZY203" s="40"/>
      <c r="QZZ203" s="40"/>
      <c r="RAA203" s="40"/>
      <c r="RAB203" s="40"/>
      <c r="RAC203" s="40"/>
      <c r="RAD203" s="40"/>
      <c r="RAE203" s="40"/>
      <c r="RAF203" s="40"/>
      <c r="RAG203" s="40"/>
      <c r="RAH203" s="40"/>
      <c r="RAI203" s="40"/>
      <c r="RAJ203" s="40"/>
      <c r="RAK203" s="40"/>
      <c r="RAL203" s="40"/>
      <c r="RAM203" s="40"/>
      <c r="RAN203" s="40"/>
      <c r="RAO203" s="40"/>
      <c r="RAP203" s="40"/>
      <c r="RAQ203" s="40"/>
      <c r="RAR203" s="40"/>
      <c r="RAS203" s="40"/>
      <c r="RAT203" s="40"/>
      <c r="RAU203" s="40"/>
      <c r="RAV203" s="40"/>
      <c r="RAW203" s="40"/>
      <c r="RAX203" s="40"/>
      <c r="RAY203" s="40"/>
      <c r="RAZ203" s="40"/>
      <c r="RBA203" s="40"/>
      <c r="RBB203" s="40"/>
      <c r="RBC203" s="40"/>
      <c r="RBD203" s="40"/>
      <c r="RBE203" s="40"/>
      <c r="RBF203" s="40"/>
      <c r="RBG203" s="40"/>
      <c r="RBH203" s="40"/>
      <c r="RBI203" s="40"/>
      <c r="RBJ203" s="40"/>
      <c r="RBK203" s="40"/>
      <c r="RBL203" s="40"/>
      <c r="RBM203" s="40"/>
      <c r="RBN203" s="40"/>
      <c r="RBO203" s="40"/>
      <c r="RBP203" s="40"/>
      <c r="RBQ203" s="40"/>
      <c r="RBR203" s="40"/>
      <c r="RBS203" s="40"/>
      <c r="RBT203" s="40"/>
      <c r="RBU203" s="40"/>
      <c r="RBV203" s="40"/>
      <c r="RBW203" s="40"/>
      <c r="RBX203" s="40"/>
      <c r="RBY203" s="40"/>
      <c r="RBZ203" s="40"/>
      <c r="RCA203" s="40"/>
      <c r="RCB203" s="40"/>
      <c r="RCC203" s="40"/>
      <c r="RCD203" s="40"/>
      <c r="RCE203" s="40"/>
      <c r="RCF203" s="40"/>
      <c r="RCG203" s="40"/>
      <c r="RCH203" s="40"/>
      <c r="RCI203" s="40"/>
      <c r="RCJ203" s="40"/>
      <c r="RCK203" s="40"/>
      <c r="RCL203" s="40"/>
      <c r="RCM203" s="40"/>
      <c r="RCN203" s="40"/>
      <c r="RCO203" s="40"/>
      <c r="RCP203" s="40"/>
      <c r="RCQ203" s="40"/>
      <c r="RCR203" s="40"/>
      <c r="RCS203" s="40"/>
      <c r="RCT203" s="40"/>
      <c r="RCU203" s="40"/>
      <c r="RCV203" s="40"/>
      <c r="RCW203" s="40"/>
      <c r="RCX203" s="40"/>
      <c r="RCY203" s="40"/>
      <c r="RCZ203" s="40"/>
      <c r="RDA203" s="40"/>
      <c r="RDB203" s="40"/>
      <c r="RDC203" s="40"/>
      <c r="RDD203" s="40"/>
      <c r="RDE203" s="40"/>
      <c r="RDF203" s="40"/>
      <c r="RDG203" s="40"/>
      <c r="RDH203" s="40"/>
      <c r="RDI203" s="40"/>
      <c r="RDJ203" s="40"/>
      <c r="RDK203" s="40"/>
      <c r="RDL203" s="40"/>
      <c r="RDM203" s="40"/>
      <c r="RDN203" s="40"/>
      <c r="RDO203" s="40"/>
      <c r="RDP203" s="40"/>
      <c r="RDQ203" s="40"/>
      <c r="RDR203" s="40"/>
      <c r="RDS203" s="40"/>
      <c r="RDT203" s="40"/>
      <c r="RDU203" s="40"/>
      <c r="RDV203" s="40"/>
      <c r="RDW203" s="40"/>
      <c r="RDX203" s="40"/>
      <c r="RDY203" s="40"/>
      <c r="RDZ203" s="40"/>
      <c r="REA203" s="40"/>
      <c r="REB203" s="40"/>
      <c r="REC203" s="40"/>
      <c r="RED203" s="40"/>
      <c r="REE203" s="40"/>
      <c r="REF203" s="40"/>
      <c r="REG203" s="40"/>
      <c r="REH203" s="40"/>
      <c r="REI203" s="40"/>
      <c r="REJ203" s="40"/>
      <c r="REK203" s="40"/>
      <c r="REL203" s="40"/>
      <c r="REM203" s="40"/>
      <c r="REN203" s="40"/>
      <c r="REO203" s="40"/>
      <c r="REP203" s="40"/>
      <c r="REQ203" s="40"/>
      <c r="RER203" s="40"/>
      <c r="RES203" s="40"/>
      <c r="RET203" s="40"/>
      <c r="REU203" s="40"/>
      <c r="REV203" s="40"/>
      <c r="REW203" s="40"/>
      <c r="REX203" s="40"/>
      <c r="REY203" s="40"/>
      <c r="REZ203" s="40"/>
      <c r="RFA203" s="40"/>
      <c r="RFB203" s="40"/>
      <c r="RFC203" s="40"/>
      <c r="RFD203" s="40"/>
      <c r="RFE203" s="40"/>
      <c r="RFF203" s="40"/>
      <c r="RFG203" s="40"/>
      <c r="RFH203" s="40"/>
      <c r="RFI203" s="40"/>
      <c r="RFJ203" s="40"/>
      <c r="RFK203" s="40"/>
      <c r="RFL203" s="40"/>
      <c r="RFM203" s="40"/>
      <c r="RFN203" s="40"/>
      <c r="RFO203" s="40"/>
      <c r="RFP203" s="40"/>
      <c r="RFQ203" s="40"/>
      <c r="RFR203" s="40"/>
      <c r="RFS203" s="40"/>
      <c r="RFT203" s="40"/>
      <c r="RFU203" s="40"/>
      <c r="RFV203" s="40"/>
      <c r="RFW203" s="40"/>
      <c r="RFX203" s="40"/>
      <c r="RFY203" s="40"/>
      <c r="RFZ203" s="40"/>
      <c r="RGA203" s="40"/>
      <c r="RGB203" s="40"/>
      <c r="RGC203" s="40"/>
      <c r="RGD203" s="40"/>
      <c r="RGE203" s="40"/>
      <c r="RGF203" s="40"/>
      <c r="RGG203" s="40"/>
      <c r="RGH203" s="40"/>
      <c r="RGI203" s="40"/>
      <c r="RGJ203" s="40"/>
      <c r="RGK203" s="40"/>
      <c r="RGL203" s="40"/>
      <c r="RGM203" s="40"/>
      <c r="RGN203" s="40"/>
      <c r="RGO203" s="40"/>
      <c r="RGP203" s="40"/>
      <c r="RGQ203" s="40"/>
      <c r="RGR203" s="40"/>
      <c r="RGS203" s="40"/>
      <c r="RGT203" s="40"/>
      <c r="RGU203" s="40"/>
      <c r="RGV203" s="40"/>
      <c r="RGW203" s="40"/>
      <c r="RGX203" s="40"/>
      <c r="RGY203" s="40"/>
      <c r="RGZ203" s="40"/>
      <c r="RHA203" s="40"/>
      <c r="RHB203" s="40"/>
      <c r="RHC203" s="40"/>
      <c r="RHD203" s="40"/>
      <c r="RHE203" s="40"/>
      <c r="RHF203" s="40"/>
      <c r="RHG203" s="40"/>
      <c r="RHH203" s="40"/>
      <c r="RHI203" s="40"/>
      <c r="RHJ203" s="40"/>
      <c r="RHK203" s="40"/>
      <c r="RHL203" s="40"/>
      <c r="RHM203" s="40"/>
      <c r="RHN203" s="40"/>
      <c r="RHO203" s="40"/>
      <c r="RHP203" s="40"/>
      <c r="RHQ203" s="40"/>
      <c r="RHR203" s="40"/>
      <c r="RHS203" s="40"/>
      <c r="RHT203" s="40"/>
      <c r="RHU203" s="40"/>
      <c r="RHV203" s="40"/>
      <c r="RHW203" s="40"/>
      <c r="RHX203" s="40"/>
      <c r="RHY203" s="40"/>
      <c r="RHZ203" s="40"/>
      <c r="RIA203" s="40"/>
      <c r="RIB203" s="40"/>
      <c r="RIC203" s="40"/>
      <c r="RID203" s="40"/>
      <c r="RIE203" s="40"/>
      <c r="RIF203" s="40"/>
      <c r="RIG203" s="40"/>
      <c r="RIH203" s="40"/>
      <c r="RII203" s="40"/>
      <c r="RIJ203" s="40"/>
      <c r="RIK203" s="40"/>
      <c r="RIL203" s="40"/>
      <c r="RIM203" s="40"/>
      <c r="RIN203" s="40"/>
      <c r="RIO203" s="40"/>
      <c r="RIP203" s="40"/>
      <c r="RIQ203" s="40"/>
      <c r="RIR203" s="40"/>
      <c r="RIS203" s="40"/>
      <c r="RIT203" s="40"/>
      <c r="RIU203" s="40"/>
      <c r="RIV203" s="40"/>
      <c r="RIW203" s="40"/>
      <c r="RIX203" s="40"/>
      <c r="RIY203" s="40"/>
      <c r="RIZ203" s="40"/>
      <c r="RJA203" s="40"/>
      <c r="RJB203" s="40"/>
      <c r="RJC203" s="40"/>
      <c r="RJD203" s="40"/>
      <c r="RJE203" s="40"/>
      <c r="RJF203" s="40"/>
      <c r="RJG203" s="40"/>
      <c r="RJH203" s="40"/>
      <c r="RJI203" s="40"/>
      <c r="RJJ203" s="40"/>
      <c r="RJK203" s="40"/>
      <c r="RJL203" s="40"/>
      <c r="RJM203" s="40"/>
      <c r="RJN203" s="40"/>
      <c r="RJO203" s="40"/>
      <c r="RJP203" s="40"/>
      <c r="RJQ203" s="40"/>
      <c r="RJR203" s="40"/>
      <c r="RJS203" s="40"/>
      <c r="RJT203" s="40"/>
      <c r="RJU203" s="40"/>
      <c r="RJV203" s="40"/>
      <c r="RJW203" s="40"/>
      <c r="RJX203" s="40"/>
      <c r="RJY203" s="40"/>
      <c r="RJZ203" s="40"/>
      <c r="RKA203" s="40"/>
      <c r="RKB203" s="40"/>
      <c r="RKC203" s="40"/>
      <c r="RKD203" s="40"/>
      <c r="RKE203" s="40"/>
      <c r="RKF203" s="40"/>
      <c r="RKG203" s="40"/>
      <c r="RKH203" s="40"/>
      <c r="RKI203" s="40"/>
      <c r="RKJ203" s="40"/>
      <c r="RKK203" s="40"/>
      <c r="RKL203" s="40"/>
      <c r="RKM203" s="40"/>
      <c r="RKN203" s="40"/>
      <c r="RKO203" s="40"/>
      <c r="RKP203" s="40"/>
      <c r="RKQ203" s="40"/>
      <c r="RKR203" s="40"/>
      <c r="RKS203" s="40"/>
      <c r="RKT203" s="40"/>
      <c r="RKU203" s="40"/>
      <c r="RKV203" s="40"/>
      <c r="RKW203" s="40"/>
      <c r="RKX203" s="40"/>
      <c r="RKY203" s="40"/>
      <c r="RKZ203" s="40"/>
      <c r="RLA203" s="40"/>
      <c r="RLB203" s="40"/>
      <c r="RLC203" s="40"/>
      <c r="RLD203" s="40"/>
      <c r="RLE203" s="40"/>
      <c r="RLF203" s="40"/>
      <c r="RLG203" s="40"/>
      <c r="RLH203" s="40"/>
      <c r="RLI203" s="40"/>
      <c r="RLJ203" s="40"/>
      <c r="RLK203" s="40"/>
      <c r="RLL203" s="40"/>
      <c r="RLM203" s="40"/>
      <c r="RLN203" s="40"/>
      <c r="RLO203" s="40"/>
      <c r="RLP203" s="40"/>
      <c r="RLQ203" s="40"/>
      <c r="RLR203" s="40"/>
      <c r="RLS203" s="40"/>
      <c r="RLT203" s="40"/>
      <c r="RLU203" s="40"/>
      <c r="RLV203" s="40"/>
      <c r="RLW203" s="40"/>
      <c r="RLX203" s="40"/>
      <c r="RLY203" s="40"/>
      <c r="RLZ203" s="40"/>
      <c r="RMA203" s="40"/>
      <c r="RMB203" s="40"/>
      <c r="RMC203" s="40"/>
      <c r="RMD203" s="40"/>
      <c r="RME203" s="40"/>
      <c r="RMF203" s="40"/>
      <c r="RMG203" s="40"/>
      <c r="RMH203" s="40"/>
      <c r="RMI203" s="40"/>
      <c r="RMJ203" s="40"/>
      <c r="RMK203" s="40"/>
      <c r="RML203" s="40"/>
      <c r="RMM203" s="40"/>
      <c r="RMN203" s="40"/>
      <c r="RMO203" s="40"/>
      <c r="RMP203" s="40"/>
      <c r="RMQ203" s="40"/>
      <c r="RMR203" s="40"/>
      <c r="RMS203" s="40"/>
      <c r="RMT203" s="40"/>
      <c r="RMU203" s="40"/>
      <c r="RMV203" s="40"/>
      <c r="RMW203" s="40"/>
      <c r="RMX203" s="40"/>
      <c r="RMY203" s="40"/>
      <c r="RMZ203" s="40"/>
      <c r="RNA203" s="40"/>
      <c r="RNB203" s="40"/>
      <c r="RNC203" s="40"/>
      <c r="RND203" s="40"/>
      <c r="RNE203" s="40"/>
      <c r="RNF203" s="40"/>
      <c r="RNG203" s="40"/>
      <c r="RNH203" s="40"/>
      <c r="RNI203" s="40"/>
      <c r="RNJ203" s="40"/>
      <c r="RNK203" s="40"/>
      <c r="RNL203" s="40"/>
      <c r="RNM203" s="40"/>
      <c r="RNN203" s="40"/>
      <c r="RNO203" s="40"/>
      <c r="RNP203" s="40"/>
      <c r="RNQ203" s="40"/>
      <c r="RNR203" s="40"/>
      <c r="RNS203" s="40"/>
      <c r="RNT203" s="40"/>
      <c r="RNU203" s="40"/>
      <c r="RNV203" s="40"/>
      <c r="RNW203" s="40"/>
      <c r="RNX203" s="40"/>
      <c r="RNY203" s="40"/>
      <c r="RNZ203" s="40"/>
      <c r="ROA203" s="40"/>
      <c r="ROB203" s="40"/>
      <c r="ROC203" s="40"/>
      <c r="ROD203" s="40"/>
      <c r="ROE203" s="40"/>
      <c r="ROF203" s="40"/>
      <c r="ROG203" s="40"/>
      <c r="ROH203" s="40"/>
      <c r="ROI203" s="40"/>
      <c r="ROJ203" s="40"/>
      <c r="ROK203" s="40"/>
      <c r="ROL203" s="40"/>
      <c r="ROM203" s="40"/>
      <c r="RON203" s="40"/>
      <c r="ROO203" s="40"/>
      <c r="ROP203" s="40"/>
      <c r="ROQ203" s="40"/>
      <c r="ROR203" s="40"/>
      <c r="ROS203" s="40"/>
      <c r="ROT203" s="40"/>
      <c r="ROU203" s="40"/>
      <c r="ROV203" s="40"/>
      <c r="ROW203" s="40"/>
      <c r="ROX203" s="40"/>
      <c r="ROY203" s="40"/>
      <c r="ROZ203" s="40"/>
      <c r="RPA203" s="40"/>
      <c r="RPB203" s="40"/>
      <c r="RPC203" s="40"/>
      <c r="RPD203" s="40"/>
      <c r="RPE203" s="40"/>
      <c r="RPF203" s="40"/>
      <c r="RPG203" s="40"/>
      <c r="RPH203" s="40"/>
      <c r="RPI203" s="40"/>
      <c r="RPJ203" s="40"/>
      <c r="RPK203" s="40"/>
      <c r="RPL203" s="40"/>
      <c r="RPM203" s="40"/>
      <c r="RPN203" s="40"/>
      <c r="RPO203" s="40"/>
      <c r="RPP203" s="40"/>
      <c r="RPQ203" s="40"/>
      <c r="RPR203" s="40"/>
      <c r="RPS203" s="40"/>
      <c r="RPT203" s="40"/>
      <c r="RPU203" s="40"/>
      <c r="RPV203" s="40"/>
      <c r="RPW203" s="40"/>
      <c r="RPX203" s="40"/>
      <c r="RPY203" s="40"/>
      <c r="RPZ203" s="40"/>
      <c r="RQA203" s="40"/>
      <c r="RQB203" s="40"/>
      <c r="RQC203" s="40"/>
      <c r="RQD203" s="40"/>
      <c r="RQE203" s="40"/>
      <c r="RQF203" s="40"/>
      <c r="RQG203" s="40"/>
      <c r="RQH203" s="40"/>
      <c r="RQI203" s="40"/>
      <c r="RQJ203" s="40"/>
      <c r="RQK203" s="40"/>
      <c r="RQL203" s="40"/>
      <c r="RQM203" s="40"/>
      <c r="RQN203" s="40"/>
      <c r="RQO203" s="40"/>
      <c r="RQP203" s="40"/>
      <c r="RQQ203" s="40"/>
      <c r="RQR203" s="40"/>
      <c r="RQS203" s="40"/>
      <c r="RQT203" s="40"/>
      <c r="RQU203" s="40"/>
      <c r="RQV203" s="40"/>
      <c r="RQW203" s="40"/>
      <c r="RQX203" s="40"/>
      <c r="RQY203" s="40"/>
      <c r="RQZ203" s="40"/>
      <c r="RRA203" s="40"/>
      <c r="RRB203" s="40"/>
      <c r="RRC203" s="40"/>
      <c r="RRD203" s="40"/>
      <c r="RRE203" s="40"/>
      <c r="RRF203" s="40"/>
      <c r="RRG203" s="40"/>
      <c r="RRH203" s="40"/>
      <c r="RRI203" s="40"/>
      <c r="RRJ203" s="40"/>
      <c r="RRK203" s="40"/>
      <c r="RRL203" s="40"/>
      <c r="RRM203" s="40"/>
      <c r="RRN203" s="40"/>
      <c r="RRO203" s="40"/>
      <c r="RRP203" s="40"/>
      <c r="RRQ203" s="40"/>
      <c r="RRR203" s="40"/>
      <c r="RRS203" s="40"/>
      <c r="RRT203" s="40"/>
      <c r="RRU203" s="40"/>
      <c r="RRV203" s="40"/>
      <c r="RRW203" s="40"/>
      <c r="RRX203" s="40"/>
      <c r="RRY203" s="40"/>
      <c r="RRZ203" s="40"/>
      <c r="RSA203" s="40"/>
      <c r="RSB203" s="40"/>
      <c r="RSC203" s="40"/>
      <c r="RSD203" s="40"/>
      <c r="RSE203" s="40"/>
      <c r="RSF203" s="40"/>
      <c r="RSG203" s="40"/>
      <c r="RSH203" s="40"/>
      <c r="RSI203" s="40"/>
      <c r="RSJ203" s="40"/>
      <c r="RSK203" s="40"/>
      <c r="RSL203" s="40"/>
      <c r="RSM203" s="40"/>
      <c r="RSN203" s="40"/>
      <c r="RSO203" s="40"/>
      <c r="RSP203" s="40"/>
      <c r="RSQ203" s="40"/>
      <c r="RSR203" s="40"/>
      <c r="RSS203" s="40"/>
      <c r="RST203" s="40"/>
      <c r="RSU203" s="40"/>
      <c r="RSV203" s="40"/>
      <c r="RSW203" s="40"/>
      <c r="RSX203" s="40"/>
      <c r="RSY203" s="40"/>
      <c r="RSZ203" s="40"/>
      <c r="RTA203" s="40"/>
      <c r="RTB203" s="40"/>
      <c r="RTC203" s="40"/>
      <c r="RTD203" s="40"/>
      <c r="RTE203" s="40"/>
      <c r="RTF203" s="40"/>
      <c r="RTG203" s="40"/>
      <c r="RTH203" s="40"/>
      <c r="RTI203" s="40"/>
      <c r="RTJ203" s="40"/>
      <c r="RTK203" s="40"/>
      <c r="RTL203" s="40"/>
      <c r="RTM203" s="40"/>
      <c r="RTN203" s="40"/>
      <c r="RTO203" s="40"/>
      <c r="RTP203" s="40"/>
      <c r="RTQ203" s="40"/>
      <c r="RTR203" s="40"/>
      <c r="RTS203" s="40"/>
      <c r="RTT203" s="40"/>
      <c r="RTU203" s="40"/>
      <c r="RTV203" s="40"/>
      <c r="RTW203" s="40"/>
      <c r="RTX203" s="40"/>
      <c r="RTY203" s="40"/>
      <c r="RTZ203" s="40"/>
      <c r="RUA203" s="40"/>
      <c r="RUB203" s="40"/>
      <c r="RUC203" s="40"/>
      <c r="RUD203" s="40"/>
      <c r="RUE203" s="40"/>
      <c r="RUF203" s="40"/>
      <c r="RUG203" s="40"/>
      <c r="RUH203" s="40"/>
      <c r="RUI203" s="40"/>
      <c r="RUJ203" s="40"/>
      <c r="RUK203" s="40"/>
      <c r="RUL203" s="40"/>
      <c r="RUM203" s="40"/>
      <c r="RUN203" s="40"/>
      <c r="RUO203" s="40"/>
      <c r="RUP203" s="40"/>
      <c r="RUQ203" s="40"/>
      <c r="RUR203" s="40"/>
      <c r="RUS203" s="40"/>
      <c r="RUT203" s="40"/>
      <c r="RUU203" s="40"/>
      <c r="RUV203" s="40"/>
      <c r="RUW203" s="40"/>
      <c r="RUX203" s="40"/>
      <c r="RUY203" s="40"/>
      <c r="RUZ203" s="40"/>
      <c r="RVA203" s="40"/>
      <c r="RVB203" s="40"/>
      <c r="RVC203" s="40"/>
      <c r="RVD203" s="40"/>
      <c r="RVE203" s="40"/>
      <c r="RVF203" s="40"/>
      <c r="RVG203" s="40"/>
      <c r="RVH203" s="40"/>
      <c r="RVI203" s="40"/>
      <c r="RVJ203" s="40"/>
      <c r="RVK203" s="40"/>
      <c r="RVL203" s="40"/>
      <c r="RVM203" s="40"/>
      <c r="RVN203" s="40"/>
      <c r="RVO203" s="40"/>
      <c r="RVP203" s="40"/>
      <c r="RVQ203" s="40"/>
      <c r="RVR203" s="40"/>
      <c r="RVS203" s="40"/>
      <c r="RVT203" s="40"/>
      <c r="RVU203" s="40"/>
      <c r="RVV203" s="40"/>
      <c r="RVW203" s="40"/>
      <c r="RVX203" s="40"/>
      <c r="RVY203" s="40"/>
      <c r="RVZ203" s="40"/>
      <c r="RWA203" s="40"/>
      <c r="RWB203" s="40"/>
      <c r="RWC203" s="40"/>
      <c r="RWD203" s="40"/>
      <c r="RWE203" s="40"/>
      <c r="RWF203" s="40"/>
      <c r="RWG203" s="40"/>
      <c r="RWH203" s="40"/>
      <c r="RWI203" s="40"/>
      <c r="RWJ203" s="40"/>
      <c r="RWK203" s="40"/>
      <c r="RWL203" s="40"/>
      <c r="RWM203" s="40"/>
      <c r="RWN203" s="40"/>
      <c r="RWO203" s="40"/>
      <c r="RWP203" s="40"/>
      <c r="RWQ203" s="40"/>
      <c r="RWR203" s="40"/>
      <c r="RWS203" s="40"/>
      <c r="RWT203" s="40"/>
      <c r="RWU203" s="40"/>
      <c r="RWV203" s="40"/>
      <c r="RWW203" s="40"/>
      <c r="RWX203" s="40"/>
      <c r="RWY203" s="40"/>
      <c r="RWZ203" s="40"/>
      <c r="RXA203" s="40"/>
      <c r="RXB203" s="40"/>
      <c r="RXC203" s="40"/>
      <c r="RXD203" s="40"/>
      <c r="RXE203" s="40"/>
      <c r="RXF203" s="40"/>
      <c r="RXG203" s="40"/>
      <c r="RXH203" s="40"/>
      <c r="RXI203" s="40"/>
      <c r="RXJ203" s="40"/>
      <c r="RXK203" s="40"/>
      <c r="RXL203" s="40"/>
      <c r="RXM203" s="40"/>
      <c r="RXN203" s="40"/>
      <c r="RXO203" s="40"/>
      <c r="RXP203" s="40"/>
      <c r="RXQ203" s="40"/>
      <c r="RXR203" s="40"/>
      <c r="RXS203" s="40"/>
      <c r="RXT203" s="40"/>
      <c r="RXU203" s="40"/>
      <c r="RXV203" s="40"/>
      <c r="RXW203" s="40"/>
      <c r="RXX203" s="40"/>
      <c r="RXY203" s="40"/>
      <c r="RXZ203" s="40"/>
      <c r="RYA203" s="40"/>
      <c r="RYB203" s="40"/>
      <c r="RYC203" s="40"/>
      <c r="RYD203" s="40"/>
      <c r="RYE203" s="40"/>
      <c r="RYF203" s="40"/>
      <c r="RYG203" s="40"/>
      <c r="RYH203" s="40"/>
      <c r="RYI203" s="40"/>
      <c r="RYJ203" s="40"/>
      <c r="RYK203" s="40"/>
      <c r="RYL203" s="40"/>
      <c r="RYM203" s="40"/>
      <c r="RYN203" s="40"/>
      <c r="RYO203" s="40"/>
      <c r="RYP203" s="40"/>
      <c r="RYQ203" s="40"/>
      <c r="RYR203" s="40"/>
      <c r="RYS203" s="40"/>
      <c r="RYT203" s="40"/>
      <c r="RYU203" s="40"/>
      <c r="RYV203" s="40"/>
      <c r="RYW203" s="40"/>
      <c r="RYX203" s="40"/>
      <c r="RYY203" s="40"/>
      <c r="RYZ203" s="40"/>
      <c r="RZA203" s="40"/>
      <c r="RZB203" s="40"/>
      <c r="RZC203" s="40"/>
      <c r="RZD203" s="40"/>
      <c r="RZE203" s="40"/>
      <c r="RZF203" s="40"/>
      <c r="RZG203" s="40"/>
      <c r="RZH203" s="40"/>
      <c r="RZI203" s="40"/>
      <c r="RZJ203" s="40"/>
      <c r="RZK203" s="40"/>
      <c r="RZL203" s="40"/>
      <c r="RZM203" s="40"/>
      <c r="RZN203" s="40"/>
      <c r="RZO203" s="40"/>
      <c r="RZP203" s="40"/>
      <c r="RZQ203" s="40"/>
      <c r="RZR203" s="40"/>
      <c r="RZS203" s="40"/>
      <c r="RZT203" s="40"/>
      <c r="RZU203" s="40"/>
      <c r="RZV203" s="40"/>
      <c r="RZW203" s="40"/>
      <c r="RZX203" s="40"/>
      <c r="RZY203" s="40"/>
      <c r="RZZ203" s="40"/>
      <c r="SAA203" s="40"/>
      <c r="SAB203" s="40"/>
      <c r="SAC203" s="40"/>
      <c r="SAD203" s="40"/>
      <c r="SAE203" s="40"/>
      <c r="SAF203" s="40"/>
      <c r="SAG203" s="40"/>
      <c r="SAH203" s="40"/>
      <c r="SAI203" s="40"/>
      <c r="SAJ203" s="40"/>
      <c r="SAK203" s="40"/>
      <c r="SAL203" s="40"/>
      <c r="SAM203" s="40"/>
      <c r="SAN203" s="40"/>
      <c r="SAO203" s="40"/>
      <c r="SAP203" s="40"/>
      <c r="SAQ203" s="40"/>
      <c r="SAR203" s="40"/>
      <c r="SAS203" s="40"/>
      <c r="SAT203" s="40"/>
      <c r="SAU203" s="40"/>
      <c r="SAV203" s="40"/>
      <c r="SAW203" s="40"/>
      <c r="SAX203" s="40"/>
      <c r="SAY203" s="40"/>
      <c r="SAZ203" s="40"/>
      <c r="SBA203" s="40"/>
      <c r="SBB203" s="40"/>
      <c r="SBC203" s="40"/>
      <c r="SBD203" s="40"/>
      <c r="SBE203" s="40"/>
      <c r="SBF203" s="40"/>
      <c r="SBG203" s="40"/>
      <c r="SBH203" s="40"/>
      <c r="SBI203" s="40"/>
      <c r="SBJ203" s="40"/>
      <c r="SBK203" s="40"/>
      <c r="SBL203" s="40"/>
      <c r="SBM203" s="40"/>
      <c r="SBN203" s="40"/>
      <c r="SBO203" s="40"/>
      <c r="SBP203" s="40"/>
      <c r="SBQ203" s="40"/>
      <c r="SBR203" s="40"/>
      <c r="SBS203" s="40"/>
      <c r="SBT203" s="40"/>
      <c r="SBU203" s="40"/>
      <c r="SBV203" s="40"/>
      <c r="SBW203" s="40"/>
      <c r="SBX203" s="40"/>
      <c r="SBY203" s="40"/>
      <c r="SBZ203" s="40"/>
      <c r="SCA203" s="40"/>
      <c r="SCB203" s="40"/>
      <c r="SCC203" s="40"/>
      <c r="SCD203" s="40"/>
      <c r="SCE203" s="40"/>
      <c r="SCF203" s="40"/>
      <c r="SCG203" s="40"/>
      <c r="SCH203" s="40"/>
      <c r="SCI203" s="40"/>
      <c r="SCJ203" s="40"/>
      <c r="SCK203" s="40"/>
      <c r="SCL203" s="40"/>
      <c r="SCM203" s="40"/>
      <c r="SCN203" s="40"/>
      <c r="SCO203" s="40"/>
      <c r="SCP203" s="40"/>
      <c r="SCQ203" s="40"/>
      <c r="SCR203" s="40"/>
      <c r="SCS203" s="40"/>
      <c r="SCT203" s="40"/>
      <c r="SCU203" s="40"/>
      <c r="SCV203" s="40"/>
      <c r="SCW203" s="40"/>
      <c r="SCX203" s="40"/>
      <c r="SCY203" s="40"/>
      <c r="SCZ203" s="40"/>
      <c r="SDA203" s="40"/>
      <c r="SDB203" s="40"/>
      <c r="SDC203" s="40"/>
      <c r="SDD203" s="40"/>
      <c r="SDE203" s="40"/>
      <c r="SDF203" s="40"/>
      <c r="SDG203" s="40"/>
      <c r="SDH203" s="40"/>
      <c r="SDI203" s="40"/>
      <c r="SDJ203" s="40"/>
      <c r="SDK203" s="40"/>
      <c r="SDL203" s="40"/>
      <c r="SDM203" s="40"/>
      <c r="SDN203" s="40"/>
      <c r="SDO203" s="40"/>
      <c r="SDP203" s="40"/>
      <c r="SDQ203" s="40"/>
      <c r="SDR203" s="40"/>
      <c r="SDS203" s="40"/>
      <c r="SDT203" s="40"/>
      <c r="SDU203" s="40"/>
      <c r="SDV203" s="40"/>
      <c r="SDW203" s="40"/>
      <c r="SDX203" s="40"/>
      <c r="SDY203" s="40"/>
      <c r="SDZ203" s="40"/>
      <c r="SEA203" s="40"/>
      <c r="SEB203" s="40"/>
      <c r="SEC203" s="40"/>
      <c r="SED203" s="40"/>
      <c r="SEE203" s="40"/>
      <c r="SEF203" s="40"/>
      <c r="SEG203" s="40"/>
      <c r="SEH203" s="40"/>
      <c r="SEI203" s="40"/>
      <c r="SEJ203" s="40"/>
      <c r="SEK203" s="40"/>
      <c r="SEL203" s="40"/>
      <c r="SEM203" s="40"/>
      <c r="SEN203" s="40"/>
      <c r="SEO203" s="40"/>
      <c r="SEP203" s="40"/>
      <c r="SEQ203" s="40"/>
      <c r="SER203" s="40"/>
      <c r="SES203" s="40"/>
      <c r="SET203" s="40"/>
      <c r="SEU203" s="40"/>
      <c r="SEV203" s="40"/>
      <c r="SEW203" s="40"/>
      <c r="SEX203" s="40"/>
      <c r="SEY203" s="40"/>
      <c r="SEZ203" s="40"/>
      <c r="SFA203" s="40"/>
      <c r="SFB203" s="40"/>
      <c r="SFC203" s="40"/>
      <c r="SFD203" s="40"/>
      <c r="SFE203" s="40"/>
      <c r="SFF203" s="40"/>
      <c r="SFG203" s="40"/>
      <c r="SFH203" s="40"/>
      <c r="SFI203" s="40"/>
      <c r="SFJ203" s="40"/>
      <c r="SFK203" s="40"/>
      <c r="SFL203" s="40"/>
      <c r="SFM203" s="40"/>
      <c r="SFN203" s="40"/>
      <c r="SFO203" s="40"/>
      <c r="SFP203" s="40"/>
      <c r="SFQ203" s="40"/>
      <c r="SFR203" s="40"/>
      <c r="SFS203" s="40"/>
      <c r="SFT203" s="40"/>
      <c r="SFU203" s="40"/>
      <c r="SFV203" s="40"/>
      <c r="SFW203" s="40"/>
      <c r="SFX203" s="40"/>
      <c r="SFY203" s="40"/>
      <c r="SFZ203" s="40"/>
      <c r="SGA203" s="40"/>
      <c r="SGB203" s="40"/>
      <c r="SGC203" s="40"/>
      <c r="SGD203" s="40"/>
      <c r="SGE203" s="40"/>
      <c r="SGF203" s="40"/>
      <c r="SGG203" s="40"/>
      <c r="SGH203" s="40"/>
      <c r="SGI203" s="40"/>
      <c r="SGJ203" s="40"/>
      <c r="SGK203" s="40"/>
      <c r="SGL203" s="40"/>
      <c r="SGM203" s="40"/>
      <c r="SGN203" s="40"/>
      <c r="SGO203" s="40"/>
      <c r="SGP203" s="40"/>
      <c r="SGQ203" s="40"/>
      <c r="SGR203" s="40"/>
      <c r="SGS203" s="40"/>
      <c r="SGT203" s="40"/>
      <c r="SGU203" s="40"/>
      <c r="SGV203" s="40"/>
      <c r="SGW203" s="40"/>
      <c r="SGX203" s="40"/>
      <c r="SGY203" s="40"/>
      <c r="SGZ203" s="40"/>
      <c r="SHA203" s="40"/>
      <c r="SHB203" s="40"/>
      <c r="SHC203" s="40"/>
      <c r="SHD203" s="40"/>
      <c r="SHE203" s="40"/>
      <c r="SHF203" s="40"/>
      <c r="SHG203" s="40"/>
      <c r="SHH203" s="40"/>
      <c r="SHI203" s="40"/>
      <c r="SHJ203" s="40"/>
      <c r="SHK203" s="40"/>
      <c r="SHL203" s="40"/>
      <c r="SHM203" s="40"/>
      <c r="SHN203" s="40"/>
      <c r="SHO203" s="40"/>
      <c r="SHP203" s="40"/>
      <c r="SHQ203" s="40"/>
      <c r="SHR203" s="40"/>
      <c r="SHS203" s="40"/>
      <c r="SHT203" s="40"/>
      <c r="SHU203" s="40"/>
      <c r="SHV203" s="40"/>
      <c r="SHW203" s="40"/>
      <c r="SHX203" s="40"/>
      <c r="SHY203" s="40"/>
      <c r="SHZ203" s="40"/>
      <c r="SIA203" s="40"/>
      <c r="SIB203" s="40"/>
      <c r="SIC203" s="40"/>
      <c r="SID203" s="40"/>
      <c r="SIE203" s="40"/>
      <c r="SIF203" s="40"/>
      <c r="SIG203" s="40"/>
      <c r="SIH203" s="40"/>
      <c r="SII203" s="40"/>
      <c r="SIJ203" s="40"/>
      <c r="SIK203" s="40"/>
      <c r="SIL203" s="40"/>
      <c r="SIM203" s="40"/>
      <c r="SIN203" s="40"/>
      <c r="SIO203" s="40"/>
      <c r="SIP203" s="40"/>
      <c r="SIQ203" s="40"/>
      <c r="SIR203" s="40"/>
      <c r="SIS203" s="40"/>
      <c r="SIT203" s="40"/>
      <c r="SIU203" s="40"/>
      <c r="SIV203" s="40"/>
      <c r="SIW203" s="40"/>
      <c r="SIX203" s="40"/>
      <c r="SIY203" s="40"/>
      <c r="SIZ203" s="40"/>
      <c r="SJA203" s="40"/>
      <c r="SJB203" s="40"/>
      <c r="SJC203" s="40"/>
      <c r="SJD203" s="40"/>
      <c r="SJE203" s="40"/>
      <c r="SJF203" s="40"/>
      <c r="SJG203" s="40"/>
      <c r="SJH203" s="40"/>
      <c r="SJI203" s="40"/>
      <c r="SJJ203" s="40"/>
      <c r="SJK203" s="40"/>
      <c r="SJL203" s="40"/>
      <c r="SJM203" s="40"/>
      <c r="SJN203" s="40"/>
      <c r="SJO203" s="40"/>
      <c r="SJP203" s="40"/>
      <c r="SJQ203" s="40"/>
      <c r="SJR203" s="40"/>
      <c r="SJS203" s="40"/>
      <c r="SJT203" s="40"/>
      <c r="SJU203" s="40"/>
      <c r="SJV203" s="40"/>
      <c r="SJW203" s="40"/>
      <c r="SJX203" s="40"/>
      <c r="SJY203" s="40"/>
      <c r="SJZ203" s="40"/>
      <c r="SKA203" s="40"/>
      <c r="SKB203" s="40"/>
      <c r="SKC203" s="40"/>
      <c r="SKD203" s="40"/>
      <c r="SKE203" s="40"/>
      <c r="SKF203" s="40"/>
      <c r="SKG203" s="40"/>
      <c r="SKH203" s="40"/>
      <c r="SKI203" s="40"/>
      <c r="SKJ203" s="40"/>
      <c r="SKK203" s="40"/>
      <c r="SKL203" s="40"/>
      <c r="SKM203" s="40"/>
      <c r="SKN203" s="40"/>
      <c r="SKO203" s="40"/>
      <c r="SKP203" s="40"/>
      <c r="SKQ203" s="40"/>
      <c r="SKR203" s="40"/>
      <c r="SKS203" s="40"/>
      <c r="SKT203" s="40"/>
      <c r="SKU203" s="40"/>
      <c r="SKV203" s="40"/>
      <c r="SKW203" s="40"/>
      <c r="SKX203" s="40"/>
      <c r="SKY203" s="40"/>
      <c r="SKZ203" s="40"/>
      <c r="SLA203" s="40"/>
      <c r="SLB203" s="40"/>
      <c r="SLC203" s="40"/>
      <c r="SLD203" s="40"/>
      <c r="SLE203" s="40"/>
      <c r="SLF203" s="40"/>
      <c r="SLG203" s="40"/>
      <c r="SLH203" s="40"/>
      <c r="SLI203" s="40"/>
      <c r="SLJ203" s="40"/>
      <c r="SLK203" s="40"/>
      <c r="SLL203" s="40"/>
      <c r="SLM203" s="40"/>
      <c r="SLN203" s="40"/>
      <c r="SLO203" s="40"/>
      <c r="SLP203" s="40"/>
      <c r="SLQ203" s="40"/>
      <c r="SLR203" s="40"/>
      <c r="SLS203" s="40"/>
      <c r="SLT203" s="40"/>
      <c r="SLU203" s="40"/>
      <c r="SLV203" s="40"/>
      <c r="SLW203" s="40"/>
      <c r="SLX203" s="40"/>
      <c r="SLY203" s="40"/>
      <c r="SLZ203" s="40"/>
      <c r="SMA203" s="40"/>
      <c r="SMB203" s="40"/>
      <c r="SMC203" s="40"/>
      <c r="SMD203" s="40"/>
      <c r="SME203" s="40"/>
      <c r="SMF203" s="40"/>
      <c r="SMG203" s="40"/>
      <c r="SMH203" s="40"/>
      <c r="SMI203" s="40"/>
      <c r="SMJ203" s="40"/>
      <c r="SMK203" s="40"/>
      <c r="SML203" s="40"/>
      <c r="SMM203" s="40"/>
      <c r="SMN203" s="40"/>
      <c r="SMO203" s="40"/>
      <c r="SMP203" s="40"/>
      <c r="SMQ203" s="40"/>
      <c r="SMR203" s="40"/>
      <c r="SMS203" s="40"/>
      <c r="SMT203" s="40"/>
      <c r="SMU203" s="40"/>
      <c r="SMV203" s="40"/>
      <c r="SMW203" s="40"/>
      <c r="SMX203" s="40"/>
      <c r="SMY203" s="40"/>
      <c r="SMZ203" s="40"/>
      <c r="SNA203" s="40"/>
      <c r="SNB203" s="40"/>
      <c r="SNC203" s="40"/>
      <c r="SND203" s="40"/>
      <c r="SNE203" s="40"/>
      <c r="SNF203" s="40"/>
      <c r="SNG203" s="40"/>
      <c r="SNH203" s="40"/>
      <c r="SNI203" s="40"/>
      <c r="SNJ203" s="40"/>
      <c r="SNK203" s="40"/>
      <c r="SNL203" s="40"/>
      <c r="SNM203" s="40"/>
      <c r="SNN203" s="40"/>
      <c r="SNO203" s="40"/>
      <c r="SNP203" s="40"/>
      <c r="SNQ203" s="40"/>
      <c r="SNR203" s="40"/>
      <c r="SNS203" s="40"/>
      <c r="SNT203" s="40"/>
      <c r="SNU203" s="40"/>
      <c r="SNV203" s="40"/>
      <c r="SNW203" s="40"/>
      <c r="SNX203" s="40"/>
      <c r="SNY203" s="40"/>
      <c r="SNZ203" s="40"/>
      <c r="SOA203" s="40"/>
      <c r="SOB203" s="40"/>
      <c r="SOC203" s="40"/>
      <c r="SOD203" s="40"/>
      <c r="SOE203" s="40"/>
      <c r="SOF203" s="40"/>
      <c r="SOG203" s="40"/>
      <c r="SOH203" s="40"/>
      <c r="SOI203" s="40"/>
      <c r="SOJ203" s="40"/>
      <c r="SOK203" s="40"/>
      <c r="SOL203" s="40"/>
      <c r="SOM203" s="40"/>
      <c r="SON203" s="40"/>
      <c r="SOO203" s="40"/>
      <c r="SOP203" s="40"/>
      <c r="SOQ203" s="40"/>
      <c r="SOR203" s="40"/>
      <c r="SOS203" s="40"/>
      <c r="SOT203" s="40"/>
      <c r="SOU203" s="40"/>
      <c r="SOV203" s="40"/>
      <c r="SOW203" s="40"/>
      <c r="SOX203" s="40"/>
      <c r="SOY203" s="40"/>
      <c r="SOZ203" s="40"/>
      <c r="SPA203" s="40"/>
      <c r="SPB203" s="40"/>
      <c r="SPC203" s="40"/>
      <c r="SPD203" s="40"/>
      <c r="SPE203" s="40"/>
      <c r="SPF203" s="40"/>
      <c r="SPG203" s="40"/>
      <c r="SPH203" s="40"/>
      <c r="SPI203" s="40"/>
      <c r="SPJ203" s="40"/>
      <c r="SPK203" s="40"/>
      <c r="SPL203" s="40"/>
      <c r="SPM203" s="40"/>
      <c r="SPN203" s="40"/>
      <c r="SPO203" s="40"/>
      <c r="SPP203" s="40"/>
      <c r="SPQ203" s="40"/>
      <c r="SPR203" s="40"/>
      <c r="SPS203" s="40"/>
      <c r="SPT203" s="40"/>
      <c r="SPU203" s="40"/>
      <c r="SPV203" s="40"/>
      <c r="SPW203" s="40"/>
      <c r="SPX203" s="40"/>
      <c r="SPY203" s="40"/>
      <c r="SPZ203" s="40"/>
      <c r="SQA203" s="40"/>
      <c r="SQB203" s="40"/>
      <c r="SQC203" s="40"/>
      <c r="SQD203" s="40"/>
      <c r="SQE203" s="40"/>
      <c r="SQF203" s="40"/>
      <c r="SQG203" s="40"/>
      <c r="SQH203" s="40"/>
      <c r="SQI203" s="40"/>
      <c r="SQJ203" s="40"/>
      <c r="SQK203" s="40"/>
      <c r="SQL203" s="40"/>
      <c r="SQM203" s="40"/>
      <c r="SQN203" s="40"/>
      <c r="SQO203" s="40"/>
      <c r="SQP203" s="40"/>
      <c r="SQQ203" s="40"/>
      <c r="SQR203" s="40"/>
      <c r="SQS203" s="40"/>
      <c r="SQT203" s="40"/>
      <c r="SQU203" s="40"/>
      <c r="SQV203" s="40"/>
      <c r="SQW203" s="40"/>
      <c r="SQX203" s="40"/>
      <c r="SQY203" s="40"/>
      <c r="SQZ203" s="40"/>
      <c r="SRA203" s="40"/>
      <c r="SRB203" s="40"/>
      <c r="SRC203" s="40"/>
      <c r="SRD203" s="40"/>
      <c r="SRE203" s="40"/>
      <c r="SRF203" s="40"/>
      <c r="SRG203" s="40"/>
      <c r="SRH203" s="40"/>
      <c r="SRI203" s="40"/>
      <c r="SRJ203" s="40"/>
      <c r="SRK203" s="40"/>
      <c r="SRL203" s="40"/>
      <c r="SRM203" s="40"/>
      <c r="SRN203" s="40"/>
      <c r="SRO203" s="40"/>
      <c r="SRP203" s="40"/>
      <c r="SRQ203" s="40"/>
      <c r="SRR203" s="40"/>
      <c r="SRS203" s="40"/>
      <c r="SRT203" s="40"/>
      <c r="SRU203" s="40"/>
      <c r="SRV203" s="40"/>
      <c r="SRW203" s="40"/>
      <c r="SRX203" s="40"/>
      <c r="SRY203" s="40"/>
      <c r="SRZ203" s="40"/>
      <c r="SSA203" s="40"/>
      <c r="SSB203" s="40"/>
      <c r="SSC203" s="40"/>
      <c r="SSD203" s="40"/>
      <c r="SSE203" s="40"/>
      <c r="SSF203" s="40"/>
      <c r="SSG203" s="40"/>
      <c r="SSH203" s="40"/>
      <c r="SSI203" s="40"/>
      <c r="SSJ203" s="40"/>
      <c r="SSK203" s="40"/>
      <c r="SSL203" s="40"/>
      <c r="SSM203" s="40"/>
      <c r="SSN203" s="40"/>
      <c r="SSO203" s="40"/>
      <c r="SSP203" s="40"/>
      <c r="SSQ203" s="40"/>
      <c r="SSR203" s="40"/>
      <c r="SSS203" s="40"/>
      <c r="SST203" s="40"/>
      <c r="SSU203" s="40"/>
      <c r="SSV203" s="40"/>
      <c r="SSW203" s="40"/>
      <c r="SSX203" s="40"/>
      <c r="SSY203" s="40"/>
      <c r="SSZ203" s="40"/>
      <c r="STA203" s="40"/>
      <c r="STB203" s="40"/>
      <c r="STC203" s="40"/>
      <c r="STD203" s="40"/>
      <c r="STE203" s="40"/>
      <c r="STF203" s="40"/>
      <c r="STG203" s="40"/>
      <c r="STH203" s="40"/>
      <c r="STI203" s="40"/>
      <c r="STJ203" s="40"/>
      <c r="STK203" s="40"/>
      <c r="STL203" s="40"/>
      <c r="STM203" s="40"/>
      <c r="STN203" s="40"/>
      <c r="STO203" s="40"/>
      <c r="STP203" s="40"/>
      <c r="STQ203" s="40"/>
      <c r="STR203" s="40"/>
      <c r="STS203" s="40"/>
      <c r="STT203" s="40"/>
      <c r="STU203" s="40"/>
      <c r="STV203" s="40"/>
      <c r="STW203" s="40"/>
      <c r="STX203" s="40"/>
      <c r="STY203" s="40"/>
      <c r="STZ203" s="40"/>
      <c r="SUA203" s="40"/>
      <c r="SUB203" s="40"/>
      <c r="SUC203" s="40"/>
      <c r="SUD203" s="40"/>
      <c r="SUE203" s="40"/>
      <c r="SUF203" s="40"/>
      <c r="SUG203" s="40"/>
      <c r="SUH203" s="40"/>
      <c r="SUI203" s="40"/>
      <c r="SUJ203" s="40"/>
      <c r="SUK203" s="40"/>
      <c r="SUL203" s="40"/>
      <c r="SUM203" s="40"/>
      <c r="SUN203" s="40"/>
      <c r="SUO203" s="40"/>
      <c r="SUP203" s="40"/>
      <c r="SUQ203" s="40"/>
      <c r="SUR203" s="40"/>
      <c r="SUS203" s="40"/>
      <c r="SUT203" s="40"/>
      <c r="SUU203" s="40"/>
      <c r="SUV203" s="40"/>
      <c r="SUW203" s="40"/>
      <c r="SUX203" s="40"/>
      <c r="SUY203" s="40"/>
      <c r="SUZ203" s="40"/>
      <c r="SVA203" s="40"/>
      <c r="SVB203" s="40"/>
      <c r="SVC203" s="40"/>
      <c r="SVD203" s="40"/>
      <c r="SVE203" s="40"/>
      <c r="SVF203" s="40"/>
      <c r="SVG203" s="40"/>
      <c r="SVH203" s="40"/>
      <c r="SVI203" s="40"/>
      <c r="SVJ203" s="40"/>
      <c r="SVK203" s="40"/>
      <c r="SVL203" s="40"/>
      <c r="SVM203" s="40"/>
      <c r="SVN203" s="40"/>
      <c r="SVO203" s="40"/>
      <c r="SVP203" s="40"/>
      <c r="SVQ203" s="40"/>
      <c r="SVR203" s="40"/>
      <c r="SVS203" s="40"/>
      <c r="SVT203" s="40"/>
      <c r="SVU203" s="40"/>
      <c r="SVV203" s="40"/>
      <c r="SVW203" s="40"/>
      <c r="SVX203" s="40"/>
      <c r="SVY203" s="40"/>
      <c r="SVZ203" s="40"/>
      <c r="SWA203" s="40"/>
      <c r="SWB203" s="40"/>
      <c r="SWC203" s="40"/>
      <c r="SWD203" s="40"/>
      <c r="SWE203" s="40"/>
      <c r="SWF203" s="40"/>
      <c r="SWG203" s="40"/>
      <c r="SWH203" s="40"/>
      <c r="SWI203" s="40"/>
      <c r="SWJ203" s="40"/>
      <c r="SWK203" s="40"/>
      <c r="SWL203" s="40"/>
      <c r="SWM203" s="40"/>
      <c r="SWN203" s="40"/>
      <c r="SWO203" s="40"/>
      <c r="SWP203" s="40"/>
      <c r="SWQ203" s="40"/>
      <c r="SWR203" s="40"/>
      <c r="SWS203" s="40"/>
      <c r="SWT203" s="40"/>
      <c r="SWU203" s="40"/>
      <c r="SWV203" s="40"/>
      <c r="SWW203" s="40"/>
      <c r="SWX203" s="40"/>
      <c r="SWY203" s="40"/>
      <c r="SWZ203" s="40"/>
      <c r="SXA203" s="40"/>
      <c r="SXB203" s="40"/>
      <c r="SXC203" s="40"/>
      <c r="SXD203" s="40"/>
      <c r="SXE203" s="40"/>
      <c r="SXF203" s="40"/>
      <c r="SXG203" s="40"/>
      <c r="SXH203" s="40"/>
      <c r="SXI203" s="40"/>
      <c r="SXJ203" s="40"/>
      <c r="SXK203" s="40"/>
      <c r="SXL203" s="40"/>
      <c r="SXM203" s="40"/>
      <c r="SXN203" s="40"/>
      <c r="SXO203" s="40"/>
      <c r="SXP203" s="40"/>
      <c r="SXQ203" s="40"/>
      <c r="SXR203" s="40"/>
      <c r="SXS203" s="40"/>
      <c r="SXT203" s="40"/>
      <c r="SXU203" s="40"/>
      <c r="SXV203" s="40"/>
      <c r="SXW203" s="40"/>
      <c r="SXX203" s="40"/>
      <c r="SXY203" s="40"/>
      <c r="SXZ203" s="40"/>
      <c r="SYA203" s="40"/>
      <c r="SYB203" s="40"/>
      <c r="SYC203" s="40"/>
      <c r="SYD203" s="40"/>
      <c r="SYE203" s="40"/>
      <c r="SYF203" s="40"/>
      <c r="SYG203" s="40"/>
      <c r="SYH203" s="40"/>
      <c r="SYI203" s="40"/>
      <c r="SYJ203" s="40"/>
      <c r="SYK203" s="40"/>
      <c r="SYL203" s="40"/>
      <c r="SYM203" s="40"/>
      <c r="SYN203" s="40"/>
      <c r="SYO203" s="40"/>
      <c r="SYP203" s="40"/>
      <c r="SYQ203" s="40"/>
      <c r="SYR203" s="40"/>
      <c r="SYS203" s="40"/>
      <c r="SYT203" s="40"/>
      <c r="SYU203" s="40"/>
      <c r="SYV203" s="40"/>
      <c r="SYW203" s="40"/>
      <c r="SYX203" s="40"/>
      <c r="SYY203" s="40"/>
      <c r="SYZ203" s="40"/>
      <c r="SZA203" s="40"/>
      <c r="SZB203" s="40"/>
      <c r="SZC203" s="40"/>
      <c r="SZD203" s="40"/>
      <c r="SZE203" s="40"/>
      <c r="SZF203" s="40"/>
      <c r="SZG203" s="40"/>
      <c r="SZH203" s="40"/>
      <c r="SZI203" s="40"/>
      <c r="SZJ203" s="40"/>
      <c r="SZK203" s="40"/>
      <c r="SZL203" s="40"/>
      <c r="SZM203" s="40"/>
      <c r="SZN203" s="40"/>
      <c r="SZO203" s="40"/>
      <c r="SZP203" s="40"/>
      <c r="SZQ203" s="40"/>
      <c r="SZR203" s="40"/>
      <c r="SZS203" s="40"/>
      <c r="SZT203" s="40"/>
      <c r="SZU203" s="40"/>
      <c r="SZV203" s="40"/>
      <c r="SZW203" s="40"/>
      <c r="SZX203" s="40"/>
      <c r="SZY203" s="40"/>
      <c r="SZZ203" s="40"/>
      <c r="TAA203" s="40"/>
      <c r="TAB203" s="40"/>
      <c r="TAC203" s="40"/>
      <c r="TAD203" s="40"/>
      <c r="TAE203" s="40"/>
      <c r="TAF203" s="40"/>
      <c r="TAG203" s="40"/>
      <c r="TAH203" s="40"/>
      <c r="TAI203" s="40"/>
      <c r="TAJ203" s="40"/>
      <c r="TAK203" s="40"/>
      <c r="TAL203" s="40"/>
      <c r="TAM203" s="40"/>
      <c r="TAN203" s="40"/>
      <c r="TAO203" s="40"/>
      <c r="TAP203" s="40"/>
      <c r="TAQ203" s="40"/>
      <c r="TAR203" s="40"/>
      <c r="TAS203" s="40"/>
      <c r="TAT203" s="40"/>
      <c r="TAU203" s="40"/>
      <c r="TAV203" s="40"/>
      <c r="TAW203" s="40"/>
      <c r="TAX203" s="40"/>
      <c r="TAY203" s="40"/>
      <c r="TAZ203" s="40"/>
      <c r="TBA203" s="40"/>
      <c r="TBB203" s="40"/>
      <c r="TBC203" s="40"/>
      <c r="TBD203" s="40"/>
      <c r="TBE203" s="40"/>
      <c r="TBF203" s="40"/>
      <c r="TBG203" s="40"/>
      <c r="TBH203" s="40"/>
      <c r="TBI203" s="40"/>
      <c r="TBJ203" s="40"/>
      <c r="TBK203" s="40"/>
      <c r="TBL203" s="40"/>
      <c r="TBM203" s="40"/>
      <c r="TBN203" s="40"/>
      <c r="TBO203" s="40"/>
      <c r="TBP203" s="40"/>
      <c r="TBQ203" s="40"/>
      <c r="TBR203" s="40"/>
      <c r="TBS203" s="40"/>
      <c r="TBT203" s="40"/>
      <c r="TBU203" s="40"/>
      <c r="TBV203" s="40"/>
      <c r="TBW203" s="40"/>
      <c r="TBX203" s="40"/>
      <c r="TBY203" s="40"/>
      <c r="TBZ203" s="40"/>
      <c r="TCA203" s="40"/>
      <c r="TCB203" s="40"/>
      <c r="TCC203" s="40"/>
      <c r="TCD203" s="40"/>
      <c r="TCE203" s="40"/>
      <c r="TCF203" s="40"/>
      <c r="TCG203" s="40"/>
      <c r="TCH203" s="40"/>
      <c r="TCI203" s="40"/>
      <c r="TCJ203" s="40"/>
      <c r="TCK203" s="40"/>
      <c r="TCL203" s="40"/>
      <c r="TCM203" s="40"/>
      <c r="TCN203" s="40"/>
      <c r="TCO203" s="40"/>
      <c r="TCP203" s="40"/>
      <c r="TCQ203" s="40"/>
      <c r="TCR203" s="40"/>
      <c r="TCS203" s="40"/>
      <c r="TCT203" s="40"/>
      <c r="TCU203" s="40"/>
      <c r="TCV203" s="40"/>
      <c r="TCW203" s="40"/>
      <c r="TCX203" s="40"/>
      <c r="TCY203" s="40"/>
      <c r="TCZ203" s="40"/>
      <c r="TDA203" s="40"/>
      <c r="TDB203" s="40"/>
      <c r="TDC203" s="40"/>
      <c r="TDD203" s="40"/>
      <c r="TDE203" s="40"/>
      <c r="TDF203" s="40"/>
      <c r="TDG203" s="40"/>
      <c r="TDH203" s="40"/>
      <c r="TDI203" s="40"/>
      <c r="TDJ203" s="40"/>
      <c r="TDK203" s="40"/>
      <c r="TDL203" s="40"/>
      <c r="TDM203" s="40"/>
      <c r="TDN203" s="40"/>
      <c r="TDO203" s="40"/>
      <c r="TDP203" s="40"/>
      <c r="TDQ203" s="40"/>
      <c r="TDR203" s="40"/>
      <c r="TDS203" s="40"/>
      <c r="TDT203" s="40"/>
      <c r="TDU203" s="40"/>
      <c r="TDV203" s="40"/>
      <c r="TDW203" s="40"/>
      <c r="TDX203" s="40"/>
      <c r="TDY203" s="40"/>
      <c r="TDZ203" s="40"/>
      <c r="TEA203" s="40"/>
      <c r="TEB203" s="40"/>
      <c r="TEC203" s="40"/>
      <c r="TED203" s="40"/>
      <c r="TEE203" s="40"/>
      <c r="TEF203" s="40"/>
      <c r="TEG203" s="40"/>
      <c r="TEH203" s="40"/>
      <c r="TEI203" s="40"/>
      <c r="TEJ203" s="40"/>
      <c r="TEK203" s="40"/>
      <c r="TEL203" s="40"/>
      <c r="TEM203" s="40"/>
      <c r="TEN203" s="40"/>
      <c r="TEO203" s="40"/>
      <c r="TEP203" s="40"/>
      <c r="TEQ203" s="40"/>
      <c r="TER203" s="40"/>
      <c r="TES203" s="40"/>
      <c r="TET203" s="40"/>
      <c r="TEU203" s="40"/>
      <c r="TEV203" s="40"/>
      <c r="TEW203" s="40"/>
      <c r="TEX203" s="40"/>
      <c r="TEY203" s="40"/>
      <c r="TEZ203" s="40"/>
      <c r="TFA203" s="40"/>
      <c r="TFB203" s="40"/>
      <c r="TFC203" s="40"/>
      <c r="TFD203" s="40"/>
      <c r="TFE203" s="40"/>
      <c r="TFF203" s="40"/>
      <c r="TFG203" s="40"/>
      <c r="TFH203" s="40"/>
      <c r="TFI203" s="40"/>
      <c r="TFJ203" s="40"/>
      <c r="TFK203" s="40"/>
      <c r="TFL203" s="40"/>
      <c r="TFM203" s="40"/>
      <c r="TFN203" s="40"/>
      <c r="TFO203" s="40"/>
      <c r="TFP203" s="40"/>
      <c r="TFQ203" s="40"/>
      <c r="TFR203" s="40"/>
      <c r="TFS203" s="40"/>
      <c r="TFT203" s="40"/>
      <c r="TFU203" s="40"/>
      <c r="TFV203" s="40"/>
      <c r="TFW203" s="40"/>
      <c r="TFX203" s="40"/>
      <c r="TFY203" s="40"/>
      <c r="TFZ203" s="40"/>
      <c r="TGA203" s="40"/>
      <c r="TGB203" s="40"/>
      <c r="TGC203" s="40"/>
      <c r="TGD203" s="40"/>
      <c r="TGE203" s="40"/>
      <c r="TGF203" s="40"/>
      <c r="TGG203" s="40"/>
      <c r="TGH203" s="40"/>
      <c r="TGI203" s="40"/>
      <c r="TGJ203" s="40"/>
      <c r="TGK203" s="40"/>
      <c r="TGL203" s="40"/>
      <c r="TGM203" s="40"/>
      <c r="TGN203" s="40"/>
      <c r="TGO203" s="40"/>
      <c r="TGP203" s="40"/>
      <c r="TGQ203" s="40"/>
      <c r="TGR203" s="40"/>
      <c r="TGS203" s="40"/>
      <c r="TGT203" s="40"/>
      <c r="TGU203" s="40"/>
      <c r="TGV203" s="40"/>
      <c r="TGW203" s="40"/>
      <c r="TGX203" s="40"/>
      <c r="TGY203" s="40"/>
      <c r="TGZ203" s="40"/>
      <c r="THA203" s="40"/>
      <c r="THB203" s="40"/>
      <c r="THC203" s="40"/>
      <c r="THD203" s="40"/>
      <c r="THE203" s="40"/>
      <c r="THF203" s="40"/>
      <c r="THG203" s="40"/>
      <c r="THH203" s="40"/>
      <c r="THI203" s="40"/>
      <c r="THJ203" s="40"/>
      <c r="THK203" s="40"/>
      <c r="THL203" s="40"/>
      <c r="THM203" s="40"/>
      <c r="THN203" s="40"/>
      <c r="THO203" s="40"/>
      <c r="THP203" s="40"/>
      <c r="THQ203" s="40"/>
      <c r="THR203" s="40"/>
      <c r="THS203" s="40"/>
      <c r="THT203" s="40"/>
      <c r="THU203" s="40"/>
      <c r="THV203" s="40"/>
      <c r="THW203" s="40"/>
      <c r="THX203" s="40"/>
      <c r="THY203" s="40"/>
      <c r="THZ203" s="40"/>
      <c r="TIA203" s="40"/>
      <c r="TIB203" s="40"/>
      <c r="TIC203" s="40"/>
      <c r="TID203" s="40"/>
      <c r="TIE203" s="40"/>
      <c r="TIF203" s="40"/>
      <c r="TIG203" s="40"/>
      <c r="TIH203" s="40"/>
      <c r="TII203" s="40"/>
      <c r="TIJ203" s="40"/>
      <c r="TIK203" s="40"/>
      <c r="TIL203" s="40"/>
      <c r="TIM203" s="40"/>
      <c r="TIN203" s="40"/>
      <c r="TIO203" s="40"/>
      <c r="TIP203" s="40"/>
      <c r="TIQ203" s="40"/>
      <c r="TIR203" s="40"/>
      <c r="TIS203" s="40"/>
      <c r="TIT203" s="40"/>
      <c r="TIU203" s="40"/>
      <c r="TIV203" s="40"/>
      <c r="TIW203" s="40"/>
      <c r="TIX203" s="40"/>
      <c r="TIY203" s="40"/>
      <c r="TIZ203" s="40"/>
      <c r="TJA203" s="40"/>
      <c r="TJB203" s="40"/>
      <c r="TJC203" s="40"/>
      <c r="TJD203" s="40"/>
      <c r="TJE203" s="40"/>
      <c r="TJF203" s="40"/>
      <c r="TJG203" s="40"/>
      <c r="TJH203" s="40"/>
      <c r="TJI203" s="40"/>
      <c r="TJJ203" s="40"/>
      <c r="TJK203" s="40"/>
      <c r="TJL203" s="40"/>
      <c r="TJM203" s="40"/>
      <c r="TJN203" s="40"/>
      <c r="TJO203" s="40"/>
      <c r="TJP203" s="40"/>
      <c r="TJQ203" s="40"/>
      <c r="TJR203" s="40"/>
      <c r="TJS203" s="40"/>
      <c r="TJT203" s="40"/>
      <c r="TJU203" s="40"/>
      <c r="TJV203" s="40"/>
      <c r="TJW203" s="40"/>
      <c r="TJX203" s="40"/>
      <c r="TJY203" s="40"/>
      <c r="TJZ203" s="40"/>
      <c r="TKA203" s="40"/>
      <c r="TKB203" s="40"/>
      <c r="TKC203" s="40"/>
      <c r="TKD203" s="40"/>
      <c r="TKE203" s="40"/>
      <c r="TKF203" s="40"/>
      <c r="TKG203" s="40"/>
      <c r="TKH203" s="40"/>
      <c r="TKI203" s="40"/>
      <c r="TKJ203" s="40"/>
      <c r="TKK203" s="40"/>
      <c r="TKL203" s="40"/>
      <c r="TKM203" s="40"/>
      <c r="TKN203" s="40"/>
      <c r="TKO203" s="40"/>
      <c r="TKP203" s="40"/>
      <c r="TKQ203" s="40"/>
      <c r="TKR203" s="40"/>
      <c r="TKS203" s="40"/>
      <c r="TKT203" s="40"/>
      <c r="TKU203" s="40"/>
      <c r="TKV203" s="40"/>
      <c r="TKW203" s="40"/>
      <c r="TKX203" s="40"/>
      <c r="TKY203" s="40"/>
      <c r="TKZ203" s="40"/>
      <c r="TLA203" s="40"/>
      <c r="TLB203" s="40"/>
      <c r="TLC203" s="40"/>
      <c r="TLD203" s="40"/>
      <c r="TLE203" s="40"/>
      <c r="TLF203" s="40"/>
      <c r="TLG203" s="40"/>
      <c r="TLH203" s="40"/>
      <c r="TLI203" s="40"/>
      <c r="TLJ203" s="40"/>
      <c r="TLK203" s="40"/>
      <c r="TLL203" s="40"/>
      <c r="TLM203" s="40"/>
      <c r="TLN203" s="40"/>
      <c r="TLO203" s="40"/>
      <c r="TLP203" s="40"/>
      <c r="TLQ203" s="40"/>
      <c r="TLR203" s="40"/>
      <c r="TLS203" s="40"/>
      <c r="TLT203" s="40"/>
      <c r="TLU203" s="40"/>
      <c r="TLV203" s="40"/>
      <c r="TLW203" s="40"/>
      <c r="TLX203" s="40"/>
      <c r="TLY203" s="40"/>
      <c r="TLZ203" s="40"/>
      <c r="TMA203" s="40"/>
      <c r="TMB203" s="40"/>
      <c r="TMC203" s="40"/>
      <c r="TMD203" s="40"/>
      <c r="TME203" s="40"/>
      <c r="TMF203" s="40"/>
      <c r="TMG203" s="40"/>
      <c r="TMH203" s="40"/>
      <c r="TMI203" s="40"/>
      <c r="TMJ203" s="40"/>
      <c r="TMK203" s="40"/>
      <c r="TML203" s="40"/>
      <c r="TMM203" s="40"/>
      <c r="TMN203" s="40"/>
      <c r="TMO203" s="40"/>
      <c r="TMP203" s="40"/>
      <c r="TMQ203" s="40"/>
      <c r="TMR203" s="40"/>
      <c r="TMS203" s="40"/>
      <c r="TMT203" s="40"/>
      <c r="TMU203" s="40"/>
      <c r="TMV203" s="40"/>
      <c r="TMW203" s="40"/>
      <c r="TMX203" s="40"/>
      <c r="TMY203" s="40"/>
      <c r="TMZ203" s="40"/>
      <c r="TNA203" s="40"/>
      <c r="TNB203" s="40"/>
      <c r="TNC203" s="40"/>
      <c r="TND203" s="40"/>
      <c r="TNE203" s="40"/>
      <c r="TNF203" s="40"/>
      <c r="TNG203" s="40"/>
      <c r="TNH203" s="40"/>
      <c r="TNI203" s="40"/>
      <c r="TNJ203" s="40"/>
      <c r="TNK203" s="40"/>
      <c r="TNL203" s="40"/>
      <c r="TNM203" s="40"/>
      <c r="TNN203" s="40"/>
      <c r="TNO203" s="40"/>
      <c r="TNP203" s="40"/>
      <c r="TNQ203" s="40"/>
      <c r="TNR203" s="40"/>
      <c r="TNS203" s="40"/>
      <c r="TNT203" s="40"/>
      <c r="TNU203" s="40"/>
      <c r="TNV203" s="40"/>
      <c r="TNW203" s="40"/>
      <c r="TNX203" s="40"/>
      <c r="TNY203" s="40"/>
      <c r="TNZ203" s="40"/>
      <c r="TOA203" s="40"/>
      <c r="TOB203" s="40"/>
      <c r="TOC203" s="40"/>
      <c r="TOD203" s="40"/>
      <c r="TOE203" s="40"/>
      <c r="TOF203" s="40"/>
      <c r="TOG203" s="40"/>
      <c r="TOH203" s="40"/>
      <c r="TOI203" s="40"/>
      <c r="TOJ203" s="40"/>
      <c r="TOK203" s="40"/>
      <c r="TOL203" s="40"/>
      <c r="TOM203" s="40"/>
      <c r="TON203" s="40"/>
      <c r="TOO203" s="40"/>
      <c r="TOP203" s="40"/>
      <c r="TOQ203" s="40"/>
      <c r="TOR203" s="40"/>
      <c r="TOS203" s="40"/>
      <c r="TOT203" s="40"/>
      <c r="TOU203" s="40"/>
      <c r="TOV203" s="40"/>
      <c r="TOW203" s="40"/>
      <c r="TOX203" s="40"/>
      <c r="TOY203" s="40"/>
      <c r="TOZ203" s="40"/>
      <c r="TPA203" s="40"/>
      <c r="TPB203" s="40"/>
      <c r="TPC203" s="40"/>
      <c r="TPD203" s="40"/>
      <c r="TPE203" s="40"/>
      <c r="TPF203" s="40"/>
      <c r="TPG203" s="40"/>
      <c r="TPH203" s="40"/>
      <c r="TPI203" s="40"/>
      <c r="TPJ203" s="40"/>
      <c r="TPK203" s="40"/>
      <c r="TPL203" s="40"/>
      <c r="TPM203" s="40"/>
      <c r="TPN203" s="40"/>
      <c r="TPO203" s="40"/>
      <c r="TPP203" s="40"/>
      <c r="TPQ203" s="40"/>
      <c r="TPR203" s="40"/>
      <c r="TPS203" s="40"/>
      <c r="TPT203" s="40"/>
      <c r="TPU203" s="40"/>
      <c r="TPV203" s="40"/>
      <c r="TPW203" s="40"/>
      <c r="TPX203" s="40"/>
      <c r="TPY203" s="40"/>
      <c r="TPZ203" s="40"/>
      <c r="TQA203" s="40"/>
      <c r="TQB203" s="40"/>
      <c r="TQC203" s="40"/>
      <c r="TQD203" s="40"/>
      <c r="TQE203" s="40"/>
      <c r="TQF203" s="40"/>
      <c r="TQG203" s="40"/>
      <c r="TQH203" s="40"/>
      <c r="TQI203" s="40"/>
      <c r="TQJ203" s="40"/>
      <c r="TQK203" s="40"/>
      <c r="TQL203" s="40"/>
      <c r="TQM203" s="40"/>
      <c r="TQN203" s="40"/>
      <c r="TQO203" s="40"/>
      <c r="TQP203" s="40"/>
      <c r="TQQ203" s="40"/>
      <c r="TQR203" s="40"/>
      <c r="TQS203" s="40"/>
      <c r="TQT203" s="40"/>
      <c r="TQU203" s="40"/>
      <c r="TQV203" s="40"/>
      <c r="TQW203" s="40"/>
      <c r="TQX203" s="40"/>
      <c r="TQY203" s="40"/>
      <c r="TQZ203" s="40"/>
      <c r="TRA203" s="40"/>
      <c r="TRB203" s="40"/>
      <c r="TRC203" s="40"/>
      <c r="TRD203" s="40"/>
      <c r="TRE203" s="40"/>
      <c r="TRF203" s="40"/>
      <c r="TRG203" s="40"/>
      <c r="TRH203" s="40"/>
      <c r="TRI203" s="40"/>
      <c r="TRJ203" s="40"/>
      <c r="TRK203" s="40"/>
      <c r="TRL203" s="40"/>
      <c r="TRM203" s="40"/>
      <c r="TRN203" s="40"/>
      <c r="TRO203" s="40"/>
      <c r="TRP203" s="40"/>
      <c r="TRQ203" s="40"/>
      <c r="TRR203" s="40"/>
      <c r="TRS203" s="40"/>
      <c r="TRT203" s="40"/>
      <c r="TRU203" s="40"/>
      <c r="TRV203" s="40"/>
      <c r="TRW203" s="40"/>
      <c r="TRX203" s="40"/>
      <c r="TRY203" s="40"/>
      <c r="TRZ203" s="40"/>
      <c r="TSA203" s="40"/>
      <c r="TSB203" s="40"/>
      <c r="TSC203" s="40"/>
      <c r="TSD203" s="40"/>
      <c r="TSE203" s="40"/>
      <c r="TSF203" s="40"/>
      <c r="TSG203" s="40"/>
      <c r="TSH203" s="40"/>
      <c r="TSI203" s="40"/>
      <c r="TSJ203" s="40"/>
      <c r="TSK203" s="40"/>
      <c r="TSL203" s="40"/>
      <c r="TSM203" s="40"/>
      <c r="TSN203" s="40"/>
      <c r="TSO203" s="40"/>
      <c r="TSP203" s="40"/>
      <c r="TSQ203" s="40"/>
      <c r="TSR203" s="40"/>
      <c r="TSS203" s="40"/>
      <c r="TST203" s="40"/>
      <c r="TSU203" s="40"/>
      <c r="TSV203" s="40"/>
      <c r="TSW203" s="40"/>
      <c r="TSX203" s="40"/>
      <c r="TSY203" s="40"/>
      <c r="TSZ203" s="40"/>
      <c r="TTA203" s="40"/>
      <c r="TTB203" s="40"/>
      <c r="TTC203" s="40"/>
      <c r="TTD203" s="40"/>
      <c r="TTE203" s="40"/>
      <c r="TTF203" s="40"/>
      <c r="TTG203" s="40"/>
      <c r="TTH203" s="40"/>
      <c r="TTI203" s="40"/>
      <c r="TTJ203" s="40"/>
      <c r="TTK203" s="40"/>
      <c r="TTL203" s="40"/>
      <c r="TTM203" s="40"/>
      <c r="TTN203" s="40"/>
      <c r="TTO203" s="40"/>
      <c r="TTP203" s="40"/>
      <c r="TTQ203" s="40"/>
      <c r="TTR203" s="40"/>
      <c r="TTS203" s="40"/>
      <c r="TTT203" s="40"/>
      <c r="TTU203" s="40"/>
      <c r="TTV203" s="40"/>
      <c r="TTW203" s="40"/>
      <c r="TTX203" s="40"/>
      <c r="TTY203" s="40"/>
      <c r="TTZ203" s="40"/>
      <c r="TUA203" s="40"/>
      <c r="TUB203" s="40"/>
      <c r="TUC203" s="40"/>
      <c r="TUD203" s="40"/>
      <c r="TUE203" s="40"/>
      <c r="TUF203" s="40"/>
      <c r="TUG203" s="40"/>
      <c r="TUH203" s="40"/>
      <c r="TUI203" s="40"/>
      <c r="TUJ203" s="40"/>
      <c r="TUK203" s="40"/>
      <c r="TUL203" s="40"/>
      <c r="TUM203" s="40"/>
      <c r="TUN203" s="40"/>
      <c r="TUO203" s="40"/>
      <c r="TUP203" s="40"/>
      <c r="TUQ203" s="40"/>
      <c r="TUR203" s="40"/>
      <c r="TUS203" s="40"/>
      <c r="TUT203" s="40"/>
      <c r="TUU203" s="40"/>
      <c r="TUV203" s="40"/>
      <c r="TUW203" s="40"/>
      <c r="TUX203" s="40"/>
      <c r="TUY203" s="40"/>
      <c r="TUZ203" s="40"/>
      <c r="TVA203" s="40"/>
      <c r="TVB203" s="40"/>
      <c r="TVC203" s="40"/>
      <c r="TVD203" s="40"/>
      <c r="TVE203" s="40"/>
      <c r="TVF203" s="40"/>
      <c r="TVG203" s="40"/>
      <c r="TVH203" s="40"/>
      <c r="TVI203" s="40"/>
      <c r="TVJ203" s="40"/>
      <c r="TVK203" s="40"/>
      <c r="TVL203" s="40"/>
      <c r="TVM203" s="40"/>
      <c r="TVN203" s="40"/>
      <c r="TVO203" s="40"/>
      <c r="TVP203" s="40"/>
      <c r="TVQ203" s="40"/>
      <c r="TVR203" s="40"/>
      <c r="TVS203" s="40"/>
      <c r="TVT203" s="40"/>
      <c r="TVU203" s="40"/>
      <c r="TVV203" s="40"/>
      <c r="TVW203" s="40"/>
      <c r="TVX203" s="40"/>
      <c r="TVY203" s="40"/>
      <c r="TVZ203" s="40"/>
      <c r="TWA203" s="40"/>
      <c r="TWB203" s="40"/>
      <c r="TWC203" s="40"/>
      <c r="TWD203" s="40"/>
      <c r="TWE203" s="40"/>
      <c r="TWF203" s="40"/>
      <c r="TWG203" s="40"/>
      <c r="TWH203" s="40"/>
      <c r="TWI203" s="40"/>
      <c r="TWJ203" s="40"/>
      <c r="TWK203" s="40"/>
      <c r="TWL203" s="40"/>
      <c r="TWM203" s="40"/>
      <c r="TWN203" s="40"/>
      <c r="TWO203" s="40"/>
      <c r="TWP203" s="40"/>
      <c r="TWQ203" s="40"/>
      <c r="TWR203" s="40"/>
      <c r="TWS203" s="40"/>
      <c r="TWT203" s="40"/>
      <c r="TWU203" s="40"/>
      <c r="TWV203" s="40"/>
      <c r="TWW203" s="40"/>
      <c r="TWX203" s="40"/>
      <c r="TWY203" s="40"/>
      <c r="TWZ203" s="40"/>
      <c r="TXA203" s="40"/>
      <c r="TXB203" s="40"/>
      <c r="TXC203" s="40"/>
      <c r="TXD203" s="40"/>
      <c r="TXE203" s="40"/>
      <c r="TXF203" s="40"/>
      <c r="TXG203" s="40"/>
      <c r="TXH203" s="40"/>
      <c r="TXI203" s="40"/>
      <c r="TXJ203" s="40"/>
      <c r="TXK203" s="40"/>
      <c r="TXL203" s="40"/>
      <c r="TXM203" s="40"/>
      <c r="TXN203" s="40"/>
      <c r="TXO203" s="40"/>
      <c r="TXP203" s="40"/>
      <c r="TXQ203" s="40"/>
      <c r="TXR203" s="40"/>
      <c r="TXS203" s="40"/>
      <c r="TXT203" s="40"/>
      <c r="TXU203" s="40"/>
      <c r="TXV203" s="40"/>
      <c r="TXW203" s="40"/>
      <c r="TXX203" s="40"/>
      <c r="TXY203" s="40"/>
      <c r="TXZ203" s="40"/>
      <c r="TYA203" s="40"/>
      <c r="TYB203" s="40"/>
      <c r="TYC203" s="40"/>
      <c r="TYD203" s="40"/>
      <c r="TYE203" s="40"/>
      <c r="TYF203" s="40"/>
      <c r="TYG203" s="40"/>
      <c r="TYH203" s="40"/>
      <c r="TYI203" s="40"/>
      <c r="TYJ203" s="40"/>
      <c r="TYK203" s="40"/>
      <c r="TYL203" s="40"/>
      <c r="TYM203" s="40"/>
      <c r="TYN203" s="40"/>
      <c r="TYO203" s="40"/>
      <c r="TYP203" s="40"/>
      <c r="TYQ203" s="40"/>
      <c r="TYR203" s="40"/>
      <c r="TYS203" s="40"/>
      <c r="TYT203" s="40"/>
      <c r="TYU203" s="40"/>
      <c r="TYV203" s="40"/>
      <c r="TYW203" s="40"/>
      <c r="TYX203" s="40"/>
      <c r="TYY203" s="40"/>
      <c r="TYZ203" s="40"/>
      <c r="TZA203" s="40"/>
      <c r="TZB203" s="40"/>
      <c r="TZC203" s="40"/>
      <c r="TZD203" s="40"/>
      <c r="TZE203" s="40"/>
      <c r="TZF203" s="40"/>
      <c r="TZG203" s="40"/>
      <c r="TZH203" s="40"/>
      <c r="TZI203" s="40"/>
      <c r="TZJ203" s="40"/>
      <c r="TZK203" s="40"/>
      <c r="TZL203" s="40"/>
      <c r="TZM203" s="40"/>
      <c r="TZN203" s="40"/>
      <c r="TZO203" s="40"/>
      <c r="TZP203" s="40"/>
      <c r="TZQ203" s="40"/>
      <c r="TZR203" s="40"/>
      <c r="TZS203" s="40"/>
      <c r="TZT203" s="40"/>
      <c r="TZU203" s="40"/>
      <c r="TZV203" s="40"/>
      <c r="TZW203" s="40"/>
      <c r="TZX203" s="40"/>
      <c r="TZY203" s="40"/>
      <c r="TZZ203" s="40"/>
      <c r="UAA203" s="40"/>
      <c r="UAB203" s="40"/>
      <c r="UAC203" s="40"/>
      <c r="UAD203" s="40"/>
      <c r="UAE203" s="40"/>
      <c r="UAF203" s="40"/>
      <c r="UAG203" s="40"/>
      <c r="UAH203" s="40"/>
      <c r="UAI203" s="40"/>
      <c r="UAJ203" s="40"/>
      <c r="UAK203" s="40"/>
      <c r="UAL203" s="40"/>
      <c r="UAM203" s="40"/>
      <c r="UAN203" s="40"/>
      <c r="UAO203" s="40"/>
      <c r="UAP203" s="40"/>
      <c r="UAQ203" s="40"/>
      <c r="UAR203" s="40"/>
      <c r="UAS203" s="40"/>
      <c r="UAT203" s="40"/>
      <c r="UAU203" s="40"/>
      <c r="UAV203" s="40"/>
      <c r="UAW203" s="40"/>
      <c r="UAX203" s="40"/>
      <c r="UAY203" s="40"/>
      <c r="UAZ203" s="40"/>
      <c r="UBA203" s="40"/>
      <c r="UBB203" s="40"/>
      <c r="UBC203" s="40"/>
      <c r="UBD203" s="40"/>
      <c r="UBE203" s="40"/>
      <c r="UBF203" s="40"/>
      <c r="UBG203" s="40"/>
      <c r="UBH203" s="40"/>
      <c r="UBI203" s="40"/>
      <c r="UBJ203" s="40"/>
      <c r="UBK203" s="40"/>
      <c r="UBL203" s="40"/>
      <c r="UBM203" s="40"/>
      <c r="UBN203" s="40"/>
      <c r="UBO203" s="40"/>
      <c r="UBP203" s="40"/>
      <c r="UBQ203" s="40"/>
      <c r="UBR203" s="40"/>
      <c r="UBS203" s="40"/>
      <c r="UBT203" s="40"/>
      <c r="UBU203" s="40"/>
      <c r="UBV203" s="40"/>
      <c r="UBW203" s="40"/>
      <c r="UBX203" s="40"/>
      <c r="UBY203" s="40"/>
      <c r="UBZ203" s="40"/>
      <c r="UCA203" s="40"/>
      <c r="UCB203" s="40"/>
      <c r="UCC203" s="40"/>
      <c r="UCD203" s="40"/>
      <c r="UCE203" s="40"/>
      <c r="UCF203" s="40"/>
      <c r="UCG203" s="40"/>
      <c r="UCH203" s="40"/>
      <c r="UCI203" s="40"/>
      <c r="UCJ203" s="40"/>
      <c r="UCK203" s="40"/>
      <c r="UCL203" s="40"/>
      <c r="UCM203" s="40"/>
      <c r="UCN203" s="40"/>
      <c r="UCO203" s="40"/>
      <c r="UCP203" s="40"/>
      <c r="UCQ203" s="40"/>
      <c r="UCR203" s="40"/>
      <c r="UCS203" s="40"/>
      <c r="UCT203" s="40"/>
      <c r="UCU203" s="40"/>
      <c r="UCV203" s="40"/>
      <c r="UCW203" s="40"/>
      <c r="UCX203" s="40"/>
      <c r="UCY203" s="40"/>
      <c r="UCZ203" s="40"/>
      <c r="UDA203" s="40"/>
      <c r="UDB203" s="40"/>
      <c r="UDC203" s="40"/>
      <c r="UDD203" s="40"/>
      <c r="UDE203" s="40"/>
      <c r="UDF203" s="40"/>
      <c r="UDG203" s="40"/>
      <c r="UDH203" s="40"/>
      <c r="UDI203" s="40"/>
      <c r="UDJ203" s="40"/>
      <c r="UDK203" s="40"/>
      <c r="UDL203" s="40"/>
      <c r="UDM203" s="40"/>
      <c r="UDN203" s="40"/>
      <c r="UDO203" s="40"/>
      <c r="UDP203" s="40"/>
      <c r="UDQ203" s="40"/>
      <c r="UDR203" s="40"/>
      <c r="UDS203" s="40"/>
      <c r="UDT203" s="40"/>
      <c r="UDU203" s="40"/>
      <c r="UDV203" s="40"/>
      <c r="UDW203" s="40"/>
      <c r="UDX203" s="40"/>
      <c r="UDY203" s="40"/>
      <c r="UDZ203" s="40"/>
      <c r="UEA203" s="40"/>
      <c r="UEB203" s="40"/>
      <c r="UEC203" s="40"/>
      <c r="UED203" s="40"/>
      <c r="UEE203" s="40"/>
      <c r="UEF203" s="40"/>
      <c r="UEG203" s="40"/>
      <c r="UEH203" s="40"/>
      <c r="UEI203" s="40"/>
      <c r="UEJ203" s="40"/>
      <c r="UEK203" s="40"/>
      <c r="UEL203" s="40"/>
      <c r="UEM203" s="40"/>
      <c r="UEN203" s="40"/>
      <c r="UEO203" s="40"/>
      <c r="UEP203" s="40"/>
      <c r="UEQ203" s="40"/>
      <c r="UER203" s="40"/>
      <c r="UES203" s="40"/>
      <c r="UET203" s="40"/>
      <c r="UEU203" s="40"/>
      <c r="UEV203" s="40"/>
      <c r="UEW203" s="40"/>
      <c r="UEX203" s="40"/>
      <c r="UEY203" s="40"/>
      <c r="UEZ203" s="40"/>
      <c r="UFA203" s="40"/>
      <c r="UFB203" s="40"/>
      <c r="UFC203" s="40"/>
      <c r="UFD203" s="40"/>
      <c r="UFE203" s="40"/>
      <c r="UFF203" s="40"/>
      <c r="UFG203" s="40"/>
      <c r="UFH203" s="40"/>
      <c r="UFI203" s="40"/>
      <c r="UFJ203" s="40"/>
      <c r="UFK203" s="40"/>
      <c r="UFL203" s="40"/>
      <c r="UFM203" s="40"/>
      <c r="UFN203" s="40"/>
      <c r="UFO203" s="40"/>
      <c r="UFP203" s="40"/>
      <c r="UFQ203" s="40"/>
      <c r="UFR203" s="40"/>
      <c r="UFS203" s="40"/>
      <c r="UFT203" s="40"/>
      <c r="UFU203" s="40"/>
      <c r="UFV203" s="40"/>
      <c r="UFW203" s="40"/>
      <c r="UFX203" s="40"/>
      <c r="UFY203" s="40"/>
      <c r="UFZ203" s="40"/>
      <c r="UGA203" s="40"/>
      <c r="UGB203" s="40"/>
      <c r="UGC203" s="40"/>
      <c r="UGD203" s="40"/>
      <c r="UGE203" s="40"/>
      <c r="UGF203" s="40"/>
      <c r="UGG203" s="40"/>
      <c r="UGH203" s="40"/>
      <c r="UGI203" s="40"/>
      <c r="UGJ203" s="40"/>
      <c r="UGK203" s="40"/>
      <c r="UGL203" s="40"/>
      <c r="UGM203" s="40"/>
      <c r="UGN203" s="40"/>
      <c r="UGO203" s="40"/>
      <c r="UGP203" s="40"/>
      <c r="UGQ203" s="40"/>
      <c r="UGR203" s="40"/>
      <c r="UGS203" s="40"/>
      <c r="UGT203" s="40"/>
      <c r="UGU203" s="40"/>
      <c r="UGV203" s="40"/>
      <c r="UGW203" s="40"/>
      <c r="UGX203" s="40"/>
      <c r="UGY203" s="40"/>
      <c r="UGZ203" s="40"/>
      <c r="UHA203" s="40"/>
      <c r="UHB203" s="40"/>
      <c r="UHC203" s="40"/>
      <c r="UHD203" s="40"/>
      <c r="UHE203" s="40"/>
      <c r="UHF203" s="40"/>
      <c r="UHG203" s="40"/>
      <c r="UHH203" s="40"/>
      <c r="UHI203" s="40"/>
      <c r="UHJ203" s="40"/>
      <c r="UHK203" s="40"/>
      <c r="UHL203" s="40"/>
      <c r="UHM203" s="40"/>
      <c r="UHN203" s="40"/>
      <c r="UHO203" s="40"/>
      <c r="UHP203" s="40"/>
      <c r="UHQ203" s="40"/>
      <c r="UHR203" s="40"/>
      <c r="UHS203" s="40"/>
      <c r="UHT203" s="40"/>
      <c r="UHU203" s="40"/>
      <c r="UHV203" s="40"/>
      <c r="UHW203" s="40"/>
      <c r="UHX203" s="40"/>
      <c r="UHY203" s="40"/>
      <c r="UHZ203" s="40"/>
      <c r="UIA203" s="40"/>
      <c r="UIB203" s="40"/>
      <c r="UIC203" s="40"/>
      <c r="UID203" s="40"/>
      <c r="UIE203" s="40"/>
      <c r="UIF203" s="40"/>
      <c r="UIG203" s="40"/>
      <c r="UIH203" s="40"/>
      <c r="UII203" s="40"/>
      <c r="UIJ203" s="40"/>
      <c r="UIK203" s="40"/>
      <c r="UIL203" s="40"/>
      <c r="UIM203" s="40"/>
      <c r="UIN203" s="40"/>
      <c r="UIO203" s="40"/>
      <c r="UIP203" s="40"/>
      <c r="UIQ203" s="40"/>
      <c r="UIR203" s="40"/>
      <c r="UIS203" s="40"/>
      <c r="UIT203" s="40"/>
      <c r="UIU203" s="40"/>
      <c r="UIV203" s="40"/>
      <c r="UIW203" s="40"/>
      <c r="UIX203" s="40"/>
      <c r="UIY203" s="40"/>
      <c r="UIZ203" s="40"/>
      <c r="UJA203" s="40"/>
      <c r="UJB203" s="40"/>
      <c r="UJC203" s="40"/>
      <c r="UJD203" s="40"/>
      <c r="UJE203" s="40"/>
      <c r="UJF203" s="40"/>
      <c r="UJG203" s="40"/>
      <c r="UJH203" s="40"/>
      <c r="UJI203" s="40"/>
      <c r="UJJ203" s="40"/>
      <c r="UJK203" s="40"/>
      <c r="UJL203" s="40"/>
      <c r="UJM203" s="40"/>
      <c r="UJN203" s="40"/>
      <c r="UJO203" s="40"/>
      <c r="UJP203" s="40"/>
      <c r="UJQ203" s="40"/>
      <c r="UJR203" s="40"/>
      <c r="UJS203" s="40"/>
      <c r="UJT203" s="40"/>
      <c r="UJU203" s="40"/>
      <c r="UJV203" s="40"/>
      <c r="UJW203" s="40"/>
      <c r="UJX203" s="40"/>
      <c r="UJY203" s="40"/>
      <c r="UJZ203" s="40"/>
      <c r="UKA203" s="40"/>
      <c r="UKB203" s="40"/>
      <c r="UKC203" s="40"/>
      <c r="UKD203" s="40"/>
      <c r="UKE203" s="40"/>
      <c r="UKF203" s="40"/>
      <c r="UKG203" s="40"/>
      <c r="UKH203" s="40"/>
      <c r="UKI203" s="40"/>
      <c r="UKJ203" s="40"/>
      <c r="UKK203" s="40"/>
      <c r="UKL203" s="40"/>
      <c r="UKM203" s="40"/>
      <c r="UKN203" s="40"/>
      <c r="UKO203" s="40"/>
      <c r="UKP203" s="40"/>
      <c r="UKQ203" s="40"/>
      <c r="UKR203" s="40"/>
      <c r="UKS203" s="40"/>
      <c r="UKT203" s="40"/>
      <c r="UKU203" s="40"/>
      <c r="UKV203" s="40"/>
      <c r="UKW203" s="40"/>
      <c r="UKX203" s="40"/>
      <c r="UKY203" s="40"/>
      <c r="UKZ203" s="40"/>
      <c r="ULA203" s="40"/>
      <c r="ULB203" s="40"/>
      <c r="ULC203" s="40"/>
      <c r="ULD203" s="40"/>
      <c r="ULE203" s="40"/>
      <c r="ULF203" s="40"/>
      <c r="ULG203" s="40"/>
      <c r="ULH203" s="40"/>
      <c r="ULI203" s="40"/>
      <c r="ULJ203" s="40"/>
      <c r="ULK203" s="40"/>
      <c r="ULL203" s="40"/>
      <c r="ULM203" s="40"/>
      <c r="ULN203" s="40"/>
      <c r="ULO203" s="40"/>
      <c r="ULP203" s="40"/>
      <c r="ULQ203" s="40"/>
      <c r="ULR203" s="40"/>
      <c r="ULS203" s="40"/>
      <c r="ULT203" s="40"/>
      <c r="ULU203" s="40"/>
      <c r="ULV203" s="40"/>
      <c r="ULW203" s="40"/>
      <c r="ULX203" s="40"/>
      <c r="ULY203" s="40"/>
      <c r="ULZ203" s="40"/>
      <c r="UMA203" s="40"/>
      <c r="UMB203" s="40"/>
      <c r="UMC203" s="40"/>
      <c r="UMD203" s="40"/>
      <c r="UME203" s="40"/>
      <c r="UMF203" s="40"/>
      <c r="UMG203" s="40"/>
      <c r="UMH203" s="40"/>
      <c r="UMI203" s="40"/>
      <c r="UMJ203" s="40"/>
      <c r="UMK203" s="40"/>
      <c r="UML203" s="40"/>
      <c r="UMM203" s="40"/>
      <c r="UMN203" s="40"/>
      <c r="UMO203" s="40"/>
      <c r="UMP203" s="40"/>
      <c r="UMQ203" s="40"/>
      <c r="UMR203" s="40"/>
      <c r="UMS203" s="40"/>
      <c r="UMT203" s="40"/>
      <c r="UMU203" s="40"/>
      <c r="UMV203" s="40"/>
      <c r="UMW203" s="40"/>
      <c r="UMX203" s="40"/>
      <c r="UMY203" s="40"/>
      <c r="UMZ203" s="40"/>
      <c r="UNA203" s="40"/>
      <c r="UNB203" s="40"/>
      <c r="UNC203" s="40"/>
      <c r="UND203" s="40"/>
      <c r="UNE203" s="40"/>
      <c r="UNF203" s="40"/>
      <c r="UNG203" s="40"/>
      <c r="UNH203" s="40"/>
      <c r="UNI203" s="40"/>
      <c r="UNJ203" s="40"/>
      <c r="UNK203" s="40"/>
      <c r="UNL203" s="40"/>
      <c r="UNM203" s="40"/>
      <c r="UNN203" s="40"/>
      <c r="UNO203" s="40"/>
      <c r="UNP203" s="40"/>
      <c r="UNQ203" s="40"/>
      <c r="UNR203" s="40"/>
      <c r="UNS203" s="40"/>
      <c r="UNT203" s="40"/>
      <c r="UNU203" s="40"/>
      <c r="UNV203" s="40"/>
      <c r="UNW203" s="40"/>
      <c r="UNX203" s="40"/>
      <c r="UNY203" s="40"/>
      <c r="UNZ203" s="40"/>
      <c r="UOA203" s="40"/>
      <c r="UOB203" s="40"/>
      <c r="UOC203" s="40"/>
      <c r="UOD203" s="40"/>
      <c r="UOE203" s="40"/>
      <c r="UOF203" s="40"/>
      <c r="UOG203" s="40"/>
      <c r="UOH203" s="40"/>
      <c r="UOI203" s="40"/>
      <c r="UOJ203" s="40"/>
      <c r="UOK203" s="40"/>
      <c r="UOL203" s="40"/>
      <c r="UOM203" s="40"/>
      <c r="UON203" s="40"/>
      <c r="UOO203" s="40"/>
      <c r="UOP203" s="40"/>
      <c r="UOQ203" s="40"/>
      <c r="UOR203" s="40"/>
      <c r="UOS203" s="40"/>
      <c r="UOT203" s="40"/>
      <c r="UOU203" s="40"/>
      <c r="UOV203" s="40"/>
      <c r="UOW203" s="40"/>
      <c r="UOX203" s="40"/>
      <c r="UOY203" s="40"/>
      <c r="UOZ203" s="40"/>
      <c r="UPA203" s="40"/>
      <c r="UPB203" s="40"/>
      <c r="UPC203" s="40"/>
      <c r="UPD203" s="40"/>
      <c r="UPE203" s="40"/>
      <c r="UPF203" s="40"/>
      <c r="UPG203" s="40"/>
      <c r="UPH203" s="40"/>
      <c r="UPI203" s="40"/>
      <c r="UPJ203" s="40"/>
      <c r="UPK203" s="40"/>
      <c r="UPL203" s="40"/>
      <c r="UPM203" s="40"/>
      <c r="UPN203" s="40"/>
      <c r="UPO203" s="40"/>
      <c r="UPP203" s="40"/>
      <c r="UPQ203" s="40"/>
      <c r="UPR203" s="40"/>
      <c r="UPS203" s="40"/>
      <c r="UPT203" s="40"/>
      <c r="UPU203" s="40"/>
      <c r="UPV203" s="40"/>
      <c r="UPW203" s="40"/>
      <c r="UPX203" s="40"/>
      <c r="UPY203" s="40"/>
      <c r="UPZ203" s="40"/>
      <c r="UQA203" s="40"/>
      <c r="UQB203" s="40"/>
      <c r="UQC203" s="40"/>
      <c r="UQD203" s="40"/>
      <c r="UQE203" s="40"/>
      <c r="UQF203" s="40"/>
      <c r="UQG203" s="40"/>
      <c r="UQH203" s="40"/>
      <c r="UQI203" s="40"/>
      <c r="UQJ203" s="40"/>
      <c r="UQK203" s="40"/>
      <c r="UQL203" s="40"/>
      <c r="UQM203" s="40"/>
      <c r="UQN203" s="40"/>
      <c r="UQO203" s="40"/>
      <c r="UQP203" s="40"/>
      <c r="UQQ203" s="40"/>
      <c r="UQR203" s="40"/>
      <c r="UQS203" s="40"/>
      <c r="UQT203" s="40"/>
      <c r="UQU203" s="40"/>
      <c r="UQV203" s="40"/>
      <c r="UQW203" s="40"/>
      <c r="UQX203" s="40"/>
      <c r="UQY203" s="40"/>
      <c r="UQZ203" s="40"/>
      <c r="URA203" s="40"/>
      <c r="URB203" s="40"/>
      <c r="URC203" s="40"/>
      <c r="URD203" s="40"/>
      <c r="URE203" s="40"/>
      <c r="URF203" s="40"/>
      <c r="URG203" s="40"/>
      <c r="URH203" s="40"/>
      <c r="URI203" s="40"/>
      <c r="URJ203" s="40"/>
      <c r="URK203" s="40"/>
      <c r="URL203" s="40"/>
      <c r="URM203" s="40"/>
      <c r="URN203" s="40"/>
      <c r="URO203" s="40"/>
      <c r="URP203" s="40"/>
      <c r="URQ203" s="40"/>
      <c r="URR203" s="40"/>
      <c r="URS203" s="40"/>
      <c r="URT203" s="40"/>
      <c r="URU203" s="40"/>
      <c r="URV203" s="40"/>
      <c r="URW203" s="40"/>
      <c r="URX203" s="40"/>
      <c r="URY203" s="40"/>
      <c r="URZ203" s="40"/>
      <c r="USA203" s="40"/>
      <c r="USB203" s="40"/>
      <c r="USC203" s="40"/>
      <c r="USD203" s="40"/>
      <c r="USE203" s="40"/>
      <c r="USF203" s="40"/>
      <c r="USG203" s="40"/>
      <c r="USH203" s="40"/>
      <c r="USI203" s="40"/>
      <c r="USJ203" s="40"/>
      <c r="USK203" s="40"/>
      <c r="USL203" s="40"/>
      <c r="USM203" s="40"/>
      <c r="USN203" s="40"/>
      <c r="USO203" s="40"/>
      <c r="USP203" s="40"/>
      <c r="USQ203" s="40"/>
      <c r="USR203" s="40"/>
      <c r="USS203" s="40"/>
      <c r="UST203" s="40"/>
      <c r="USU203" s="40"/>
      <c r="USV203" s="40"/>
      <c r="USW203" s="40"/>
      <c r="USX203" s="40"/>
      <c r="USY203" s="40"/>
      <c r="USZ203" s="40"/>
      <c r="UTA203" s="40"/>
      <c r="UTB203" s="40"/>
      <c r="UTC203" s="40"/>
      <c r="UTD203" s="40"/>
      <c r="UTE203" s="40"/>
      <c r="UTF203" s="40"/>
      <c r="UTG203" s="40"/>
      <c r="UTH203" s="40"/>
      <c r="UTI203" s="40"/>
      <c r="UTJ203" s="40"/>
      <c r="UTK203" s="40"/>
      <c r="UTL203" s="40"/>
      <c r="UTM203" s="40"/>
      <c r="UTN203" s="40"/>
      <c r="UTO203" s="40"/>
      <c r="UTP203" s="40"/>
      <c r="UTQ203" s="40"/>
      <c r="UTR203" s="40"/>
      <c r="UTS203" s="40"/>
      <c r="UTT203" s="40"/>
      <c r="UTU203" s="40"/>
      <c r="UTV203" s="40"/>
      <c r="UTW203" s="40"/>
      <c r="UTX203" s="40"/>
      <c r="UTY203" s="40"/>
      <c r="UTZ203" s="40"/>
      <c r="UUA203" s="40"/>
      <c r="UUB203" s="40"/>
      <c r="UUC203" s="40"/>
      <c r="UUD203" s="40"/>
      <c r="UUE203" s="40"/>
      <c r="UUF203" s="40"/>
      <c r="UUG203" s="40"/>
      <c r="UUH203" s="40"/>
      <c r="UUI203" s="40"/>
      <c r="UUJ203" s="40"/>
      <c r="UUK203" s="40"/>
      <c r="UUL203" s="40"/>
      <c r="UUM203" s="40"/>
      <c r="UUN203" s="40"/>
      <c r="UUO203" s="40"/>
      <c r="UUP203" s="40"/>
      <c r="UUQ203" s="40"/>
      <c r="UUR203" s="40"/>
      <c r="UUS203" s="40"/>
      <c r="UUT203" s="40"/>
      <c r="UUU203" s="40"/>
      <c r="UUV203" s="40"/>
      <c r="UUW203" s="40"/>
      <c r="UUX203" s="40"/>
      <c r="UUY203" s="40"/>
      <c r="UUZ203" s="40"/>
      <c r="UVA203" s="40"/>
      <c r="UVB203" s="40"/>
      <c r="UVC203" s="40"/>
      <c r="UVD203" s="40"/>
      <c r="UVE203" s="40"/>
      <c r="UVF203" s="40"/>
      <c r="UVG203" s="40"/>
      <c r="UVH203" s="40"/>
      <c r="UVI203" s="40"/>
      <c r="UVJ203" s="40"/>
      <c r="UVK203" s="40"/>
      <c r="UVL203" s="40"/>
      <c r="UVM203" s="40"/>
      <c r="UVN203" s="40"/>
      <c r="UVO203" s="40"/>
      <c r="UVP203" s="40"/>
      <c r="UVQ203" s="40"/>
      <c r="UVR203" s="40"/>
      <c r="UVS203" s="40"/>
      <c r="UVT203" s="40"/>
      <c r="UVU203" s="40"/>
      <c r="UVV203" s="40"/>
      <c r="UVW203" s="40"/>
      <c r="UVX203" s="40"/>
      <c r="UVY203" s="40"/>
      <c r="UVZ203" s="40"/>
      <c r="UWA203" s="40"/>
      <c r="UWB203" s="40"/>
      <c r="UWC203" s="40"/>
      <c r="UWD203" s="40"/>
      <c r="UWE203" s="40"/>
      <c r="UWF203" s="40"/>
      <c r="UWG203" s="40"/>
      <c r="UWH203" s="40"/>
      <c r="UWI203" s="40"/>
      <c r="UWJ203" s="40"/>
      <c r="UWK203" s="40"/>
      <c r="UWL203" s="40"/>
      <c r="UWM203" s="40"/>
      <c r="UWN203" s="40"/>
      <c r="UWO203" s="40"/>
      <c r="UWP203" s="40"/>
      <c r="UWQ203" s="40"/>
      <c r="UWR203" s="40"/>
      <c r="UWS203" s="40"/>
      <c r="UWT203" s="40"/>
      <c r="UWU203" s="40"/>
      <c r="UWV203" s="40"/>
      <c r="UWW203" s="40"/>
      <c r="UWX203" s="40"/>
      <c r="UWY203" s="40"/>
      <c r="UWZ203" s="40"/>
      <c r="UXA203" s="40"/>
      <c r="UXB203" s="40"/>
      <c r="UXC203" s="40"/>
      <c r="UXD203" s="40"/>
      <c r="UXE203" s="40"/>
      <c r="UXF203" s="40"/>
      <c r="UXG203" s="40"/>
      <c r="UXH203" s="40"/>
      <c r="UXI203" s="40"/>
      <c r="UXJ203" s="40"/>
      <c r="UXK203" s="40"/>
      <c r="UXL203" s="40"/>
      <c r="UXM203" s="40"/>
      <c r="UXN203" s="40"/>
      <c r="UXO203" s="40"/>
      <c r="UXP203" s="40"/>
      <c r="UXQ203" s="40"/>
      <c r="UXR203" s="40"/>
      <c r="UXS203" s="40"/>
      <c r="UXT203" s="40"/>
      <c r="UXU203" s="40"/>
      <c r="UXV203" s="40"/>
      <c r="UXW203" s="40"/>
      <c r="UXX203" s="40"/>
      <c r="UXY203" s="40"/>
      <c r="UXZ203" s="40"/>
      <c r="UYA203" s="40"/>
      <c r="UYB203" s="40"/>
      <c r="UYC203" s="40"/>
      <c r="UYD203" s="40"/>
      <c r="UYE203" s="40"/>
      <c r="UYF203" s="40"/>
      <c r="UYG203" s="40"/>
      <c r="UYH203" s="40"/>
      <c r="UYI203" s="40"/>
      <c r="UYJ203" s="40"/>
      <c r="UYK203" s="40"/>
      <c r="UYL203" s="40"/>
      <c r="UYM203" s="40"/>
      <c r="UYN203" s="40"/>
      <c r="UYO203" s="40"/>
      <c r="UYP203" s="40"/>
      <c r="UYQ203" s="40"/>
      <c r="UYR203" s="40"/>
      <c r="UYS203" s="40"/>
      <c r="UYT203" s="40"/>
      <c r="UYU203" s="40"/>
      <c r="UYV203" s="40"/>
      <c r="UYW203" s="40"/>
      <c r="UYX203" s="40"/>
      <c r="UYY203" s="40"/>
      <c r="UYZ203" s="40"/>
      <c r="UZA203" s="40"/>
      <c r="UZB203" s="40"/>
      <c r="UZC203" s="40"/>
      <c r="UZD203" s="40"/>
      <c r="UZE203" s="40"/>
      <c r="UZF203" s="40"/>
      <c r="UZG203" s="40"/>
      <c r="UZH203" s="40"/>
      <c r="UZI203" s="40"/>
      <c r="UZJ203" s="40"/>
      <c r="UZK203" s="40"/>
      <c r="UZL203" s="40"/>
      <c r="UZM203" s="40"/>
      <c r="UZN203" s="40"/>
      <c r="UZO203" s="40"/>
      <c r="UZP203" s="40"/>
      <c r="UZQ203" s="40"/>
      <c r="UZR203" s="40"/>
      <c r="UZS203" s="40"/>
      <c r="UZT203" s="40"/>
      <c r="UZU203" s="40"/>
      <c r="UZV203" s="40"/>
      <c r="UZW203" s="40"/>
      <c r="UZX203" s="40"/>
      <c r="UZY203" s="40"/>
      <c r="UZZ203" s="40"/>
      <c r="VAA203" s="40"/>
      <c r="VAB203" s="40"/>
      <c r="VAC203" s="40"/>
      <c r="VAD203" s="40"/>
      <c r="VAE203" s="40"/>
      <c r="VAF203" s="40"/>
      <c r="VAG203" s="40"/>
      <c r="VAH203" s="40"/>
      <c r="VAI203" s="40"/>
      <c r="VAJ203" s="40"/>
      <c r="VAK203" s="40"/>
      <c r="VAL203" s="40"/>
      <c r="VAM203" s="40"/>
      <c r="VAN203" s="40"/>
      <c r="VAO203" s="40"/>
      <c r="VAP203" s="40"/>
      <c r="VAQ203" s="40"/>
      <c r="VAR203" s="40"/>
      <c r="VAS203" s="40"/>
      <c r="VAT203" s="40"/>
      <c r="VAU203" s="40"/>
      <c r="VAV203" s="40"/>
      <c r="VAW203" s="40"/>
      <c r="VAX203" s="40"/>
      <c r="VAY203" s="40"/>
      <c r="VAZ203" s="40"/>
      <c r="VBA203" s="40"/>
      <c r="VBB203" s="40"/>
      <c r="VBC203" s="40"/>
      <c r="VBD203" s="40"/>
      <c r="VBE203" s="40"/>
      <c r="VBF203" s="40"/>
      <c r="VBG203" s="40"/>
      <c r="VBH203" s="40"/>
      <c r="VBI203" s="40"/>
      <c r="VBJ203" s="40"/>
      <c r="VBK203" s="40"/>
      <c r="VBL203" s="40"/>
      <c r="VBM203" s="40"/>
      <c r="VBN203" s="40"/>
      <c r="VBO203" s="40"/>
      <c r="VBP203" s="40"/>
      <c r="VBQ203" s="40"/>
      <c r="VBR203" s="40"/>
      <c r="VBS203" s="40"/>
      <c r="VBT203" s="40"/>
      <c r="VBU203" s="40"/>
      <c r="VBV203" s="40"/>
      <c r="VBW203" s="40"/>
      <c r="VBX203" s="40"/>
      <c r="VBY203" s="40"/>
      <c r="VBZ203" s="40"/>
      <c r="VCA203" s="40"/>
      <c r="VCB203" s="40"/>
      <c r="VCC203" s="40"/>
      <c r="VCD203" s="40"/>
      <c r="VCE203" s="40"/>
      <c r="VCF203" s="40"/>
      <c r="VCG203" s="40"/>
      <c r="VCH203" s="40"/>
      <c r="VCI203" s="40"/>
      <c r="VCJ203" s="40"/>
      <c r="VCK203" s="40"/>
      <c r="VCL203" s="40"/>
      <c r="VCM203" s="40"/>
      <c r="VCN203" s="40"/>
      <c r="VCO203" s="40"/>
      <c r="VCP203" s="40"/>
      <c r="VCQ203" s="40"/>
      <c r="VCR203" s="40"/>
      <c r="VCS203" s="40"/>
      <c r="VCT203" s="40"/>
      <c r="VCU203" s="40"/>
      <c r="VCV203" s="40"/>
      <c r="VCW203" s="40"/>
      <c r="VCX203" s="40"/>
      <c r="VCY203" s="40"/>
      <c r="VCZ203" s="40"/>
      <c r="VDA203" s="40"/>
      <c r="VDB203" s="40"/>
      <c r="VDC203" s="40"/>
      <c r="VDD203" s="40"/>
      <c r="VDE203" s="40"/>
      <c r="VDF203" s="40"/>
      <c r="VDG203" s="40"/>
      <c r="VDH203" s="40"/>
      <c r="VDI203" s="40"/>
      <c r="VDJ203" s="40"/>
      <c r="VDK203" s="40"/>
      <c r="VDL203" s="40"/>
      <c r="VDM203" s="40"/>
      <c r="VDN203" s="40"/>
      <c r="VDO203" s="40"/>
      <c r="VDP203" s="40"/>
      <c r="VDQ203" s="40"/>
      <c r="VDR203" s="40"/>
      <c r="VDS203" s="40"/>
      <c r="VDT203" s="40"/>
      <c r="VDU203" s="40"/>
      <c r="VDV203" s="40"/>
      <c r="VDW203" s="40"/>
      <c r="VDX203" s="40"/>
      <c r="VDY203" s="40"/>
      <c r="VDZ203" s="40"/>
      <c r="VEA203" s="40"/>
      <c r="VEB203" s="40"/>
      <c r="VEC203" s="40"/>
      <c r="VED203" s="40"/>
      <c r="VEE203" s="40"/>
      <c r="VEF203" s="40"/>
      <c r="VEG203" s="40"/>
      <c r="VEH203" s="40"/>
      <c r="VEI203" s="40"/>
      <c r="VEJ203" s="40"/>
      <c r="VEK203" s="40"/>
      <c r="VEL203" s="40"/>
      <c r="VEM203" s="40"/>
      <c r="VEN203" s="40"/>
      <c r="VEO203" s="40"/>
      <c r="VEP203" s="40"/>
      <c r="VEQ203" s="40"/>
      <c r="VER203" s="40"/>
      <c r="VES203" s="40"/>
      <c r="VET203" s="40"/>
      <c r="VEU203" s="40"/>
      <c r="VEV203" s="40"/>
      <c r="VEW203" s="40"/>
      <c r="VEX203" s="40"/>
      <c r="VEY203" s="40"/>
      <c r="VEZ203" s="40"/>
      <c r="VFA203" s="40"/>
      <c r="VFB203" s="40"/>
      <c r="VFC203" s="40"/>
      <c r="VFD203" s="40"/>
      <c r="VFE203" s="40"/>
      <c r="VFF203" s="40"/>
      <c r="VFG203" s="40"/>
      <c r="VFH203" s="40"/>
      <c r="VFI203" s="40"/>
      <c r="VFJ203" s="40"/>
      <c r="VFK203" s="40"/>
      <c r="VFL203" s="40"/>
      <c r="VFM203" s="40"/>
      <c r="VFN203" s="40"/>
      <c r="VFO203" s="40"/>
      <c r="VFP203" s="40"/>
      <c r="VFQ203" s="40"/>
      <c r="VFR203" s="40"/>
      <c r="VFS203" s="40"/>
      <c r="VFT203" s="40"/>
      <c r="VFU203" s="40"/>
      <c r="VFV203" s="40"/>
      <c r="VFW203" s="40"/>
      <c r="VFX203" s="40"/>
      <c r="VFY203" s="40"/>
      <c r="VFZ203" s="40"/>
      <c r="VGA203" s="40"/>
      <c r="VGB203" s="40"/>
      <c r="VGC203" s="40"/>
      <c r="VGD203" s="40"/>
      <c r="VGE203" s="40"/>
      <c r="VGF203" s="40"/>
      <c r="VGG203" s="40"/>
      <c r="VGH203" s="40"/>
      <c r="VGI203" s="40"/>
      <c r="VGJ203" s="40"/>
      <c r="VGK203" s="40"/>
      <c r="VGL203" s="40"/>
      <c r="VGM203" s="40"/>
      <c r="VGN203" s="40"/>
      <c r="VGO203" s="40"/>
      <c r="VGP203" s="40"/>
      <c r="VGQ203" s="40"/>
      <c r="VGR203" s="40"/>
      <c r="VGS203" s="40"/>
      <c r="VGT203" s="40"/>
      <c r="VGU203" s="40"/>
      <c r="VGV203" s="40"/>
      <c r="VGW203" s="40"/>
      <c r="VGX203" s="40"/>
      <c r="VGY203" s="40"/>
      <c r="VGZ203" s="40"/>
      <c r="VHA203" s="40"/>
      <c r="VHB203" s="40"/>
      <c r="VHC203" s="40"/>
      <c r="VHD203" s="40"/>
      <c r="VHE203" s="40"/>
      <c r="VHF203" s="40"/>
      <c r="VHG203" s="40"/>
      <c r="VHH203" s="40"/>
      <c r="VHI203" s="40"/>
      <c r="VHJ203" s="40"/>
      <c r="VHK203" s="40"/>
      <c r="VHL203" s="40"/>
      <c r="VHM203" s="40"/>
      <c r="VHN203" s="40"/>
      <c r="VHO203" s="40"/>
      <c r="VHP203" s="40"/>
      <c r="VHQ203" s="40"/>
      <c r="VHR203" s="40"/>
      <c r="VHS203" s="40"/>
      <c r="VHT203" s="40"/>
      <c r="VHU203" s="40"/>
      <c r="VHV203" s="40"/>
      <c r="VHW203" s="40"/>
      <c r="VHX203" s="40"/>
      <c r="VHY203" s="40"/>
      <c r="VHZ203" s="40"/>
      <c r="VIA203" s="40"/>
      <c r="VIB203" s="40"/>
      <c r="VIC203" s="40"/>
      <c r="VID203" s="40"/>
      <c r="VIE203" s="40"/>
      <c r="VIF203" s="40"/>
      <c r="VIG203" s="40"/>
      <c r="VIH203" s="40"/>
      <c r="VII203" s="40"/>
      <c r="VIJ203" s="40"/>
      <c r="VIK203" s="40"/>
      <c r="VIL203" s="40"/>
      <c r="VIM203" s="40"/>
      <c r="VIN203" s="40"/>
      <c r="VIO203" s="40"/>
      <c r="VIP203" s="40"/>
      <c r="VIQ203" s="40"/>
      <c r="VIR203" s="40"/>
      <c r="VIS203" s="40"/>
      <c r="VIT203" s="40"/>
      <c r="VIU203" s="40"/>
      <c r="VIV203" s="40"/>
      <c r="VIW203" s="40"/>
      <c r="VIX203" s="40"/>
      <c r="VIY203" s="40"/>
      <c r="VIZ203" s="40"/>
      <c r="VJA203" s="40"/>
      <c r="VJB203" s="40"/>
      <c r="VJC203" s="40"/>
      <c r="VJD203" s="40"/>
      <c r="VJE203" s="40"/>
      <c r="VJF203" s="40"/>
      <c r="VJG203" s="40"/>
      <c r="VJH203" s="40"/>
      <c r="VJI203" s="40"/>
      <c r="VJJ203" s="40"/>
      <c r="VJK203" s="40"/>
      <c r="VJL203" s="40"/>
      <c r="VJM203" s="40"/>
      <c r="VJN203" s="40"/>
      <c r="VJO203" s="40"/>
      <c r="VJP203" s="40"/>
      <c r="VJQ203" s="40"/>
      <c r="VJR203" s="40"/>
      <c r="VJS203" s="40"/>
      <c r="VJT203" s="40"/>
      <c r="VJU203" s="40"/>
      <c r="VJV203" s="40"/>
      <c r="VJW203" s="40"/>
      <c r="VJX203" s="40"/>
      <c r="VJY203" s="40"/>
      <c r="VJZ203" s="40"/>
      <c r="VKA203" s="40"/>
      <c r="VKB203" s="40"/>
      <c r="VKC203" s="40"/>
      <c r="VKD203" s="40"/>
      <c r="VKE203" s="40"/>
      <c r="VKF203" s="40"/>
      <c r="VKG203" s="40"/>
      <c r="VKH203" s="40"/>
      <c r="VKI203" s="40"/>
      <c r="VKJ203" s="40"/>
      <c r="VKK203" s="40"/>
      <c r="VKL203" s="40"/>
      <c r="VKM203" s="40"/>
      <c r="VKN203" s="40"/>
      <c r="VKO203" s="40"/>
      <c r="VKP203" s="40"/>
      <c r="VKQ203" s="40"/>
      <c r="VKR203" s="40"/>
      <c r="VKS203" s="40"/>
      <c r="VKT203" s="40"/>
      <c r="VKU203" s="40"/>
      <c r="VKV203" s="40"/>
      <c r="VKW203" s="40"/>
      <c r="VKX203" s="40"/>
      <c r="VKY203" s="40"/>
      <c r="VKZ203" s="40"/>
      <c r="VLA203" s="40"/>
      <c r="VLB203" s="40"/>
      <c r="VLC203" s="40"/>
      <c r="VLD203" s="40"/>
      <c r="VLE203" s="40"/>
      <c r="VLF203" s="40"/>
      <c r="VLG203" s="40"/>
      <c r="VLH203" s="40"/>
      <c r="VLI203" s="40"/>
      <c r="VLJ203" s="40"/>
      <c r="VLK203" s="40"/>
      <c r="VLL203" s="40"/>
      <c r="VLM203" s="40"/>
      <c r="VLN203" s="40"/>
      <c r="VLO203" s="40"/>
      <c r="VLP203" s="40"/>
      <c r="VLQ203" s="40"/>
      <c r="VLR203" s="40"/>
      <c r="VLS203" s="40"/>
      <c r="VLT203" s="40"/>
      <c r="VLU203" s="40"/>
      <c r="VLV203" s="40"/>
      <c r="VLW203" s="40"/>
      <c r="VLX203" s="40"/>
      <c r="VLY203" s="40"/>
      <c r="VLZ203" s="40"/>
      <c r="VMA203" s="40"/>
      <c r="VMB203" s="40"/>
      <c r="VMC203" s="40"/>
      <c r="VMD203" s="40"/>
      <c r="VME203" s="40"/>
      <c r="VMF203" s="40"/>
      <c r="VMG203" s="40"/>
      <c r="VMH203" s="40"/>
      <c r="VMI203" s="40"/>
      <c r="VMJ203" s="40"/>
      <c r="VMK203" s="40"/>
      <c r="VML203" s="40"/>
      <c r="VMM203" s="40"/>
      <c r="VMN203" s="40"/>
      <c r="VMO203" s="40"/>
      <c r="VMP203" s="40"/>
      <c r="VMQ203" s="40"/>
      <c r="VMR203" s="40"/>
      <c r="VMS203" s="40"/>
      <c r="VMT203" s="40"/>
      <c r="VMU203" s="40"/>
      <c r="VMV203" s="40"/>
      <c r="VMW203" s="40"/>
      <c r="VMX203" s="40"/>
      <c r="VMY203" s="40"/>
      <c r="VMZ203" s="40"/>
      <c r="VNA203" s="40"/>
      <c r="VNB203" s="40"/>
      <c r="VNC203" s="40"/>
      <c r="VND203" s="40"/>
      <c r="VNE203" s="40"/>
      <c r="VNF203" s="40"/>
      <c r="VNG203" s="40"/>
      <c r="VNH203" s="40"/>
      <c r="VNI203" s="40"/>
      <c r="VNJ203" s="40"/>
      <c r="VNK203" s="40"/>
      <c r="VNL203" s="40"/>
      <c r="VNM203" s="40"/>
      <c r="VNN203" s="40"/>
      <c r="VNO203" s="40"/>
      <c r="VNP203" s="40"/>
      <c r="VNQ203" s="40"/>
      <c r="VNR203" s="40"/>
      <c r="VNS203" s="40"/>
      <c r="VNT203" s="40"/>
      <c r="VNU203" s="40"/>
      <c r="VNV203" s="40"/>
      <c r="VNW203" s="40"/>
      <c r="VNX203" s="40"/>
      <c r="VNY203" s="40"/>
      <c r="VNZ203" s="40"/>
      <c r="VOA203" s="40"/>
      <c r="VOB203" s="40"/>
      <c r="VOC203" s="40"/>
      <c r="VOD203" s="40"/>
      <c r="VOE203" s="40"/>
      <c r="VOF203" s="40"/>
      <c r="VOG203" s="40"/>
      <c r="VOH203" s="40"/>
      <c r="VOI203" s="40"/>
      <c r="VOJ203" s="40"/>
      <c r="VOK203" s="40"/>
      <c r="VOL203" s="40"/>
      <c r="VOM203" s="40"/>
      <c r="VON203" s="40"/>
      <c r="VOO203" s="40"/>
      <c r="VOP203" s="40"/>
      <c r="VOQ203" s="40"/>
      <c r="VOR203" s="40"/>
      <c r="VOS203" s="40"/>
      <c r="VOT203" s="40"/>
      <c r="VOU203" s="40"/>
      <c r="VOV203" s="40"/>
      <c r="VOW203" s="40"/>
      <c r="VOX203" s="40"/>
      <c r="VOY203" s="40"/>
      <c r="VOZ203" s="40"/>
      <c r="VPA203" s="40"/>
      <c r="VPB203" s="40"/>
      <c r="VPC203" s="40"/>
      <c r="VPD203" s="40"/>
      <c r="VPE203" s="40"/>
      <c r="VPF203" s="40"/>
      <c r="VPG203" s="40"/>
      <c r="VPH203" s="40"/>
      <c r="VPI203" s="40"/>
      <c r="VPJ203" s="40"/>
      <c r="VPK203" s="40"/>
      <c r="VPL203" s="40"/>
      <c r="VPM203" s="40"/>
      <c r="VPN203" s="40"/>
      <c r="VPO203" s="40"/>
      <c r="VPP203" s="40"/>
      <c r="VPQ203" s="40"/>
      <c r="VPR203" s="40"/>
      <c r="VPS203" s="40"/>
      <c r="VPT203" s="40"/>
      <c r="VPU203" s="40"/>
      <c r="VPV203" s="40"/>
      <c r="VPW203" s="40"/>
      <c r="VPX203" s="40"/>
      <c r="VPY203" s="40"/>
      <c r="VPZ203" s="40"/>
      <c r="VQA203" s="40"/>
      <c r="VQB203" s="40"/>
      <c r="VQC203" s="40"/>
      <c r="VQD203" s="40"/>
      <c r="VQE203" s="40"/>
      <c r="VQF203" s="40"/>
      <c r="VQG203" s="40"/>
      <c r="VQH203" s="40"/>
      <c r="VQI203" s="40"/>
      <c r="VQJ203" s="40"/>
      <c r="VQK203" s="40"/>
      <c r="VQL203" s="40"/>
      <c r="VQM203" s="40"/>
      <c r="VQN203" s="40"/>
      <c r="VQO203" s="40"/>
      <c r="VQP203" s="40"/>
      <c r="VQQ203" s="40"/>
      <c r="VQR203" s="40"/>
      <c r="VQS203" s="40"/>
      <c r="VQT203" s="40"/>
      <c r="VQU203" s="40"/>
      <c r="VQV203" s="40"/>
      <c r="VQW203" s="40"/>
      <c r="VQX203" s="40"/>
      <c r="VQY203" s="40"/>
      <c r="VQZ203" s="40"/>
      <c r="VRA203" s="40"/>
      <c r="VRB203" s="40"/>
      <c r="VRC203" s="40"/>
      <c r="VRD203" s="40"/>
      <c r="VRE203" s="40"/>
      <c r="VRF203" s="40"/>
      <c r="VRG203" s="40"/>
      <c r="VRH203" s="40"/>
      <c r="VRI203" s="40"/>
      <c r="VRJ203" s="40"/>
      <c r="VRK203" s="40"/>
      <c r="VRL203" s="40"/>
      <c r="VRM203" s="40"/>
      <c r="VRN203" s="40"/>
      <c r="VRO203" s="40"/>
      <c r="VRP203" s="40"/>
      <c r="VRQ203" s="40"/>
      <c r="VRR203" s="40"/>
      <c r="VRS203" s="40"/>
      <c r="VRT203" s="40"/>
      <c r="VRU203" s="40"/>
      <c r="VRV203" s="40"/>
      <c r="VRW203" s="40"/>
      <c r="VRX203" s="40"/>
      <c r="VRY203" s="40"/>
      <c r="VRZ203" s="40"/>
      <c r="VSA203" s="40"/>
      <c r="VSB203" s="40"/>
      <c r="VSC203" s="40"/>
      <c r="VSD203" s="40"/>
      <c r="VSE203" s="40"/>
      <c r="VSF203" s="40"/>
      <c r="VSG203" s="40"/>
      <c r="VSH203" s="40"/>
      <c r="VSI203" s="40"/>
      <c r="VSJ203" s="40"/>
      <c r="VSK203" s="40"/>
      <c r="VSL203" s="40"/>
      <c r="VSM203" s="40"/>
      <c r="VSN203" s="40"/>
      <c r="VSO203" s="40"/>
      <c r="VSP203" s="40"/>
      <c r="VSQ203" s="40"/>
      <c r="VSR203" s="40"/>
      <c r="VSS203" s="40"/>
      <c r="VST203" s="40"/>
      <c r="VSU203" s="40"/>
      <c r="VSV203" s="40"/>
      <c r="VSW203" s="40"/>
      <c r="VSX203" s="40"/>
      <c r="VSY203" s="40"/>
      <c r="VSZ203" s="40"/>
      <c r="VTA203" s="40"/>
      <c r="VTB203" s="40"/>
      <c r="VTC203" s="40"/>
      <c r="VTD203" s="40"/>
      <c r="VTE203" s="40"/>
      <c r="VTF203" s="40"/>
      <c r="VTG203" s="40"/>
      <c r="VTH203" s="40"/>
      <c r="VTI203" s="40"/>
      <c r="VTJ203" s="40"/>
      <c r="VTK203" s="40"/>
      <c r="VTL203" s="40"/>
      <c r="VTM203" s="40"/>
      <c r="VTN203" s="40"/>
      <c r="VTO203" s="40"/>
      <c r="VTP203" s="40"/>
      <c r="VTQ203" s="40"/>
      <c r="VTR203" s="40"/>
      <c r="VTS203" s="40"/>
      <c r="VTT203" s="40"/>
      <c r="VTU203" s="40"/>
      <c r="VTV203" s="40"/>
      <c r="VTW203" s="40"/>
      <c r="VTX203" s="40"/>
      <c r="VTY203" s="40"/>
      <c r="VTZ203" s="40"/>
      <c r="VUA203" s="40"/>
      <c r="VUB203" s="40"/>
      <c r="VUC203" s="40"/>
      <c r="VUD203" s="40"/>
      <c r="VUE203" s="40"/>
      <c r="VUF203" s="40"/>
      <c r="VUG203" s="40"/>
      <c r="VUH203" s="40"/>
      <c r="VUI203" s="40"/>
      <c r="VUJ203" s="40"/>
      <c r="VUK203" s="40"/>
      <c r="VUL203" s="40"/>
      <c r="VUM203" s="40"/>
      <c r="VUN203" s="40"/>
      <c r="VUO203" s="40"/>
      <c r="VUP203" s="40"/>
      <c r="VUQ203" s="40"/>
      <c r="VUR203" s="40"/>
      <c r="VUS203" s="40"/>
      <c r="VUT203" s="40"/>
      <c r="VUU203" s="40"/>
      <c r="VUV203" s="40"/>
      <c r="VUW203" s="40"/>
      <c r="VUX203" s="40"/>
      <c r="VUY203" s="40"/>
      <c r="VUZ203" s="40"/>
      <c r="VVA203" s="40"/>
      <c r="VVB203" s="40"/>
      <c r="VVC203" s="40"/>
      <c r="VVD203" s="40"/>
      <c r="VVE203" s="40"/>
      <c r="VVF203" s="40"/>
      <c r="VVG203" s="40"/>
      <c r="VVH203" s="40"/>
      <c r="VVI203" s="40"/>
      <c r="VVJ203" s="40"/>
      <c r="VVK203" s="40"/>
      <c r="VVL203" s="40"/>
      <c r="VVM203" s="40"/>
      <c r="VVN203" s="40"/>
      <c r="VVO203" s="40"/>
      <c r="VVP203" s="40"/>
      <c r="VVQ203" s="40"/>
      <c r="VVR203" s="40"/>
      <c r="VVS203" s="40"/>
      <c r="VVT203" s="40"/>
      <c r="VVU203" s="40"/>
      <c r="VVV203" s="40"/>
      <c r="VVW203" s="40"/>
      <c r="VVX203" s="40"/>
      <c r="VVY203" s="40"/>
      <c r="VVZ203" s="40"/>
      <c r="VWA203" s="40"/>
      <c r="VWB203" s="40"/>
      <c r="VWC203" s="40"/>
      <c r="VWD203" s="40"/>
      <c r="VWE203" s="40"/>
      <c r="VWF203" s="40"/>
      <c r="VWG203" s="40"/>
      <c r="VWH203" s="40"/>
      <c r="VWI203" s="40"/>
      <c r="VWJ203" s="40"/>
      <c r="VWK203" s="40"/>
      <c r="VWL203" s="40"/>
      <c r="VWM203" s="40"/>
      <c r="VWN203" s="40"/>
      <c r="VWO203" s="40"/>
      <c r="VWP203" s="40"/>
      <c r="VWQ203" s="40"/>
      <c r="VWR203" s="40"/>
      <c r="VWS203" s="40"/>
      <c r="VWT203" s="40"/>
      <c r="VWU203" s="40"/>
      <c r="VWV203" s="40"/>
      <c r="VWW203" s="40"/>
      <c r="VWX203" s="40"/>
      <c r="VWY203" s="40"/>
      <c r="VWZ203" s="40"/>
      <c r="VXA203" s="40"/>
      <c r="VXB203" s="40"/>
      <c r="VXC203" s="40"/>
      <c r="VXD203" s="40"/>
      <c r="VXE203" s="40"/>
      <c r="VXF203" s="40"/>
      <c r="VXG203" s="40"/>
      <c r="VXH203" s="40"/>
      <c r="VXI203" s="40"/>
      <c r="VXJ203" s="40"/>
      <c r="VXK203" s="40"/>
      <c r="VXL203" s="40"/>
      <c r="VXM203" s="40"/>
      <c r="VXN203" s="40"/>
      <c r="VXO203" s="40"/>
      <c r="VXP203" s="40"/>
      <c r="VXQ203" s="40"/>
      <c r="VXR203" s="40"/>
      <c r="VXS203" s="40"/>
      <c r="VXT203" s="40"/>
      <c r="VXU203" s="40"/>
      <c r="VXV203" s="40"/>
      <c r="VXW203" s="40"/>
      <c r="VXX203" s="40"/>
      <c r="VXY203" s="40"/>
      <c r="VXZ203" s="40"/>
      <c r="VYA203" s="40"/>
      <c r="VYB203" s="40"/>
      <c r="VYC203" s="40"/>
      <c r="VYD203" s="40"/>
      <c r="VYE203" s="40"/>
      <c r="VYF203" s="40"/>
      <c r="VYG203" s="40"/>
      <c r="VYH203" s="40"/>
      <c r="VYI203" s="40"/>
      <c r="VYJ203" s="40"/>
      <c r="VYK203" s="40"/>
      <c r="VYL203" s="40"/>
      <c r="VYM203" s="40"/>
      <c r="VYN203" s="40"/>
      <c r="VYO203" s="40"/>
      <c r="VYP203" s="40"/>
      <c r="VYQ203" s="40"/>
      <c r="VYR203" s="40"/>
      <c r="VYS203" s="40"/>
      <c r="VYT203" s="40"/>
      <c r="VYU203" s="40"/>
      <c r="VYV203" s="40"/>
      <c r="VYW203" s="40"/>
      <c r="VYX203" s="40"/>
      <c r="VYY203" s="40"/>
      <c r="VYZ203" s="40"/>
      <c r="VZA203" s="40"/>
      <c r="VZB203" s="40"/>
      <c r="VZC203" s="40"/>
      <c r="VZD203" s="40"/>
      <c r="VZE203" s="40"/>
      <c r="VZF203" s="40"/>
      <c r="VZG203" s="40"/>
      <c r="VZH203" s="40"/>
      <c r="VZI203" s="40"/>
      <c r="VZJ203" s="40"/>
      <c r="VZK203" s="40"/>
      <c r="VZL203" s="40"/>
      <c r="VZM203" s="40"/>
      <c r="VZN203" s="40"/>
      <c r="VZO203" s="40"/>
      <c r="VZP203" s="40"/>
      <c r="VZQ203" s="40"/>
      <c r="VZR203" s="40"/>
      <c r="VZS203" s="40"/>
      <c r="VZT203" s="40"/>
      <c r="VZU203" s="40"/>
      <c r="VZV203" s="40"/>
      <c r="VZW203" s="40"/>
      <c r="VZX203" s="40"/>
      <c r="VZY203" s="40"/>
      <c r="VZZ203" s="40"/>
      <c r="WAA203" s="40"/>
      <c r="WAB203" s="40"/>
      <c r="WAC203" s="40"/>
      <c r="WAD203" s="40"/>
      <c r="WAE203" s="40"/>
      <c r="WAF203" s="40"/>
      <c r="WAG203" s="40"/>
      <c r="WAH203" s="40"/>
      <c r="WAI203" s="40"/>
      <c r="WAJ203" s="40"/>
      <c r="WAK203" s="40"/>
      <c r="WAL203" s="40"/>
      <c r="WAM203" s="40"/>
      <c r="WAN203" s="40"/>
      <c r="WAO203" s="40"/>
      <c r="WAP203" s="40"/>
      <c r="WAQ203" s="40"/>
      <c r="WAR203" s="40"/>
      <c r="WAS203" s="40"/>
      <c r="WAT203" s="40"/>
      <c r="WAU203" s="40"/>
      <c r="WAV203" s="40"/>
      <c r="WAW203" s="40"/>
      <c r="WAX203" s="40"/>
      <c r="WAY203" s="40"/>
      <c r="WAZ203" s="40"/>
      <c r="WBA203" s="40"/>
      <c r="WBB203" s="40"/>
      <c r="WBC203" s="40"/>
      <c r="WBD203" s="40"/>
      <c r="WBE203" s="40"/>
      <c r="WBF203" s="40"/>
      <c r="WBG203" s="40"/>
      <c r="WBH203" s="40"/>
      <c r="WBI203" s="40"/>
      <c r="WBJ203" s="40"/>
      <c r="WBK203" s="40"/>
      <c r="WBL203" s="40"/>
      <c r="WBM203" s="40"/>
      <c r="WBN203" s="40"/>
      <c r="WBO203" s="40"/>
      <c r="WBP203" s="40"/>
      <c r="WBQ203" s="40"/>
      <c r="WBR203" s="40"/>
      <c r="WBS203" s="40"/>
      <c r="WBT203" s="40"/>
      <c r="WBU203" s="40"/>
      <c r="WBV203" s="40"/>
      <c r="WBW203" s="40"/>
      <c r="WBX203" s="40"/>
      <c r="WBY203" s="40"/>
      <c r="WBZ203" s="40"/>
      <c r="WCA203" s="40"/>
      <c r="WCB203" s="40"/>
      <c r="WCC203" s="40"/>
      <c r="WCD203" s="40"/>
      <c r="WCE203" s="40"/>
      <c r="WCF203" s="40"/>
      <c r="WCG203" s="40"/>
      <c r="WCH203" s="40"/>
      <c r="WCI203" s="40"/>
      <c r="WCJ203" s="40"/>
      <c r="WCK203" s="40"/>
      <c r="WCL203" s="40"/>
      <c r="WCM203" s="40"/>
      <c r="WCN203" s="40"/>
      <c r="WCO203" s="40"/>
      <c r="WCP203" s="40"/>
      <c r="WCQ203" s="40"/>
      <c r="WCR203" s="40"/>
      <c r="WCS203" s="40"/>
      <c r="WCT203" s="40"/>
      <c r="WCU203" s="40"/>
      <c r="WCV203" s="40"/>
      <c r="WCW203" s="40"/>
      <c r="WCX203" s="40"/>
      <c r="WCY203" s="40"/>
      <c r="WCZ203" s="40"/>
      <c r="WDA203" s="40"/>
      <c r="WDB203" s="40"/>
      <c r="WDC203" s="40"/>
      <c r="WDD203" s="40"/>
      <c r="WDE203" s="40"/>
      <c r="WDF203" s="40"/>
      <c r="WDG203" s="40"/>
      <c r="WDH203" s="40"/>
      <c r="WDI203" s="40"/>
      <c r="WDJ203" s="40"/>
      <c r="WDK203" s="40"/>
      <c r="WDL203" s="40"/>
      <c r="WDM203" s="40"/>
      <c r="WDN203" s="40"/>
      <c r="WDO203" s="40"/>
      <c r="WDP203" s="40"/>
      <c r="WDQ203" s="40"/>
      <c r="WDR203" s="40"/>
      <c r="WDS203" s="40"/>
      <c r="WDT203" s="40"/>
      <c r="WDU203" s="40"/>
      <c r="WDV203" s="40"/>
      <c r="WDW203" s="40"/>
      <c r="WDX203" s="40"/>
      <c r="WDY203" s="40"/>
      <c r="WDZ203" s="40"/>
      <c r="WEA203" s="40"/>
      <c r="WEB203" s="40"/>
      <c r="WEC203" s="40"/>
      <c r="WED203" s="40"/>
      <c r="WEE203" s="40"/>
      <c r="WEF203" s="40"/>
      <c r="WEG203" s="40"/>
      <c r="WEH203" s="40"/>
      <c r="WEI203" s="40"/>
      <c r="WEJ203" s="40"/>
      <c r="WEK203" s="40"/>
      <c r="WEL203" s="40"/>
      <c r="WEM203" s="40"/>
      <c r="WEN203" s="40"/>
      <c r="WEO203" s="40"/>
      <c r="WEP203" s="40"/>
      <c r="WEQ203" s="40"/>
      <c r="WER203" s="40"/>
      <c r="WES203" s="40"/>
      <c r="WET203" s="40"/>
      <c r="WEU203" s="40"/>
      <c r="WEV203" s="40"/>
      <c r="WEW203" s="40"/>
      <c r="WEX203" s="40"/>
      <c r="WEY203" s="40"/>
      <c r="WEZ203" s="40"/>
      <c r="WFA203" s="40"/>
      <c r="WFB203" s="40"/>
      <c r="WFC203" s="40"/>
      <c r="WFD203" s="40"/>
      <c r="WFE203" s="40"/>
      <c r="WFF203" s="40"/>
      <c r="WFG203" s="40"/>
      <c r="WFH203" s="40"/>
      <c r="WFI203" s="40"/>
      <c r="WFJ203" s="40"/>
      <c r="WFK203" s="40"/>
      <c r="WFL203" s="40"/>
      <c r="WFM203" s="40"/>
      <c r="WFN203" s="40"/>
      <c r="WFO203" s="40"/>
      <c r="WFP203" s="40"/>
      <c r="WFQ203" s="40"/>
      <c r="WFR203" s="40"/>
      <c r="WFS203" s="40"/>
      <c r="WFT203" s="40"/>
      <c r="WFU203" s="40"/>
      <c r="WFV203" s="40"/>
      <c r="WFW203" s="40"/>
      <c r="WFX203" s="40"/>
      <c r="WFY203" s="40"/>
      <c r="WFZ203" s="40"/>
      <c r="WGA203" s="40"/>
      <c r="WGB203" s="40"/>
      <c r="WGC203" s="40"/>
      <c r="WGD203" s="40"/>
      <c r="WGE203" s="40"/>
      <c r="WGF203" s="40"/>
      <c r="WGG203" s="40"/>
      <c r="WGH203" s="40"/>
      <c r="WGI203" s="40"/>
      <c r="WGJ203" s="40"/>
      <c r="WGK203" s="40"/>
      <c r="WGL203" s="40"/>
      <c r="WGM203" s="40"/>
      <c r="WGN203" s="40"/>
      <c r="WGO203" s="40"/>
      <c r="WGP203" s="40"/>
      <c r="WGQ203" s="40"/>
      <c r="WGR203" s="40"/>
      <c r="WGS203" s="40"/>
      <c r="WGT203" s="40"/>
      <c r="WGU203" s="40"/>
      <c r="WGV203" s="40"/>
      <c r="WGW203" s="40"/>
      <c r="WGX203" s="40"/>
      <c r="WGY203" s="40"/>
      <c r="WGZ203" s="40"/>
      <c r="WHA203" s="40"/>
      <c r="WHB203" s="40"/>
      <c r="WHC203" s="40"/>
      <c r="WHD203" s="40"/>
      <c r="WHE203" s="40"/>
      <c r="WHF203" s="40"/>
      <c r="WHG203" s="40"/>
      <c r="WHH203" s="40"/>
      <c r="WHI203" s="40"/>
      <c r="WHJ203" s="40"/>
      <c r="WHK203" s="40"/>
      <c r="WHL203" s="40"/>
      <c r="WHM203" s="40"/>
      <c r="WHN203" s="40"/>
      <c r="WHO203" s="40"/>
      <c r="WHP203" s="40"/>
      <c r="WHQ203" s="40"/>
      <c r="WHR203" s="40"/>
      <c r="WHS203" s="40"/>
      <c r="WHT203" s="40"/>
      <c r="WHU203" s="40"/>
      <c r="WHV203" s="40"/>
      <c r="WHW203" s="40"/>
      <c r="WHX203" s="40"/>
      <c r="WHY203" s="40"/>
      <c r="WHZ203" s="40"/>
      <c r="WIA203" s="40"/>
      <c r="WIB203" s="40"/>
      <c r="WIC203" s="40"/>
      <c r="WID203" s="40"/>
      <c r="WIE203" s="40"/>
      <c r="WIF203" s="40"/>
      <c r="WIG203" s="40"/>
      <c r="WIH203" s="40"/>
      <c r="WII203" s="40"/>
      <c r="WIJ203" s="40"/>
      <c r="WIK203" s="40"/>
      <c r="WIL203" s="40"/>
      <c r="WIM203" s="40"/>
      <c r="WIN203" s="40"/>
      <c r="WIO203" s="40"/>
      <c r="WIP203" s="40"/>
      <c r="WIQ203" s="40"/>
      <c r="WIR203" s="40"/>
      <c r="WIS203" s="40"/>
      <c r="WIT203" s="40"/>
      <c r="WIU203" s="40"/>
      <c r="WIV203" s="40"/>
      <c r="WIW203" s="40"/>
      <c r="WIX203" s="40"/>
      <c r="WIY203" s="40"/>
      <c r="WIZ203" s="40"/>
      <c r="WJA203" s="40"/>
      <c r="WJB203" s="40"/>
      <c r="WJC203" s="40"/>
      <c r="WJD203" s="40"/>
      <c r="WJE203" s="40"/>
      <c r="WJF203" s="40"/>
      <c r="WJG203" s="40"/>
      <c r="WJH203" s="40"/>
      <c r="WJI203" s="40"/>
      <c r="WJJ203" s="40"/>
      <c r="WJK203" s="40"/>
      <c r="WJL203" s="40"/>
      <c r="WJM203" s="40"/>
      <c r="WJN203" s="40"/>
      <c r="WJO203" s="40"/>
      <c r="WJP203" s="40"/>
      <c r="WJQ203" s="40"/>
      <c r="WJR203" s="40"/>
      <c r="WJS203" s="40"/>
      <c r="WJT203" s="40"/>
      <c r="WJU203" s="40"/>
      <c r="WJV203" s="40"/>
      <c r="WJW203" s="40"/>
      <c r="WJX203" s="40"/>
      <c r="WJY203" s="40"/>
      <c r="WJZ203" s="40"/>
      <c r="WKA203" s="40"/>
      <c r="WKB203" s="40"/>
      <c r="WKC203" s="40"/>
      <c r="WKD203" s="40"/>
      <c r="WKE203" s="40"/>
      <c r="WKF203" s="40"/>
      <c r="WKG203" s="40"/>
      <c r="WKH203" s="40"/>
      <c r="WKI203" s="40"/>
      <c r="WKJ203" s="40"/>
      <c r="WKK203" s="40"/>
      <c r="WKL203" s="40"/>
      <c r="WKM203" s="40"/>
      <c r="WKN203" s="40"/>
      <c r="WKO203" s="40"/>
      <c r="WKP203" s="40"/>
      <c r="WKQ203" s="40"/>
      <c r="WKR203" s="40"/>
      <c r="WKS203" s="40"/>
      <c r="WKT203" s="40"/>
      <c r="WKU203" s="40"/>
      <c r="WKV203" s="40"/>
      <c r="WKW203" s="40"/>
      <c r="WKX203" s="40"/>
      <c r="WKY203" s="40"/>
      <c r="WKZ203" s="40"/>
      <c r="WLA203" s="40"/>
      <c r="WLB203" s="40"/>
      <c r="WLC203" s="40"/>
      <c r="WLD203" s="40"/>
      <c r="WLE203" s="40"/>
      <c r="WLF203" s="40"/>
      <c r="WLG203" s="40"/>
      <c r="WLH203" s="40"/>
      <c r="WLI203" s="40"/>
      <c r="WLJ203" s="40"/>
      <c r="WLK203" s="40"/>
      <c r="WLL203" s="40"/>
      <c r="WLM203" s="40"/>
      <c r="WLN203" s="40"/>
      <c r="WLO203" s="40"/>
      <c r="WLP203" s="40"/>
      <c r="WLQ203" s="40"/>
      <c r="WLR203" s="40"/>
      <c r="WLS203" s="40"/>
      <c r="WLT203" s="40"/>
      <c r="WLU203" s="40"/>
      <c r="WLV203" s="40"/>
      <c r="WLW203" s="40"/>
      <c r="WLX203" s="40"/>
      <c r="WLY203" s="40"/>
      <c r="WLZ203" s="40"/>
      <c r="WMA203" s="40"/>
      <c r="WMB203" s="40"/>
      <c r="WMC203" s="40"/>
      <c r="WMD203" s="40"/>
      <c r="WME203" s="40"/>
      <c r="WMF203" s="40"/>
      <c r="WMG203" s="40"/>
      <c r="WMH203" s="40"/>
      <c r="WMI203" s="40"/>
      <c r="WMJ203" s="40"/>
      <c r="WMK203" s="40"/>
      <c r="WML203" s="40"/>
      <c r="WMM203" s="40"/>
      <c r="WMN203" s="40"/>
      <c r="WMO203" s="40"/>
      <c r="WMP203" s="40"/>
      <c r="WMQ203" s="40"/>
      <c r="WMR203" s="40"/>
      <c r="WMS203" s="40"/>
      <c r="WMT203" s="40"/>
      <c r="WMU203" s="40"/>
      <c r="WMV203" s="40"/>
      <c r="WMW203" s="40"/>
      <c r="WMX203" s="40"/>
      <c r="WMY203" s="40"/>
      <c r="WMZ203" s="40"/>
      <c r="WNA203" s="40"/>
      <c r="WNB203" s="40"/>
      <c r="WNC203" s="40"/>
      <c r="WND203" s="40"/>
      <c r="WNE203" s="40"/>
      <c r="WNF203" s="40"/>
      <c r="WNG203" s="40"/>
      <c r="WNH203" s="40"/>
      <c r="WNI203" s="40"/>
      <c r="WNJ203" s="40"/>
      <c r="WNK203" s="40"/>
      <c r="WNL203" s="40"/>
      <c r="WNM203" s="40"/>
      <c r="WNN203" s="40"/>
      <c r="WNO203" s="40"/>
      <c r="WNP203" s="40"/>
      <c r="WNQ203" s="40"/>
      <c r="WNR203" s="40"/>
      <c r="WNS203" s="40"/>
      <c r="WNT203" s="40"/>
      <c r="WNU203" s="40"/>
      <c r="WNV203" s="40"/>
      <c r="WNW203" s="40"/>
      <c r="WNX203" s="40"/>
      <c r="WNY203" s="40"/>
      <c r="WNZ203" s="40"/>
      <c r="WOA203" s="40"/>
      <c r="WOB203" s="40"/>
      <c r="WOC203" s="40"/>
      <c r="WOD203" s="40"/>
      <c r="WOE203" s="40"/>
      <c r="WOF203" s="40"/>
      <c r="WOG203" s="40"/>
      <c r="WOH203" s="40"/>
      <c r="WOI203" s="40"/>
      <c r="WOJ203" s="40"/>
      <c r="WOK203" s="40"/>
      <c r="WOL203" s="40"/>
      <c r="WOM203" s="40"/>
      <c r="WON203" s="40"/>
      <c r="WOO203" s="40"/>
      <c r="WOP203" s="40"/>
      <c r="WOQ203" s="40"/>
      <c r="WOR203" s="40"/>
      <c r="WOS203" s="40"/>
      <c r="WOT203" s="40"/>
      <c r="WOU203" s="40"/>
      <c r="WOV203" s="40"/>
      <c r="WOW203" s="40"/>
      <c r="WOX203" s="40"/>
      <c r="WOY203" s="40"/>
      <c r="WOZ203" s="40"/>
      <c r="WPA203" s="40"/>
      <c r="WPB203" s="40"/>
      <c r="WPC203" s="40"/>
      <c r="WPD203" s="40"/>
      <c r="WPE203" s="40"/>
      <c r="WPF203" s="40"/>
      <c r="WPG203" s="40"/>
      <c r="WPH203" s="40"/>
      <c r="WPI203" s="40"/>
      <c r="WPJ203" s="40"/>
      <c r="WPK203" s="40"/>
      <c r="WPL203" s="40"/>
      <c r="WPM203" s="40"/>
      <c r="WPN203" s="40"/>
      <c r="WPO203" s="40"/>
      <c r="WPP203" s="40"/>
      <c r="WPQ203" s="40"/>
      <c r="WPR203" s="40"/>
      <c r="WPS203" s="40"/>
      <c r="WPT203" s="40"/>
      <c r="WPU203" s="40"/>
      <c r="WPV203" s="40"/>
      <c r="WPW203" s="40"/>
      <c r="WPX203" s="40"/>
      <c r="WPY203" s="40"/>
      <c r="WPZ203" s="40"/>
      <c r="WQA203" s="40"/>
      <c r="WQB203" s="40"/>
      <c r="WQC203" s="40"/>
      <c r="WQD203" s="40"/>
      <c r="WQE203" s="40"/>
      <c r="WQF203" s="40"/>
      <c r="WQG203" s="40"/>
      <c r="WQH203" s="40"/>
      <c r="WQI203" s="40"/>
      <c r="WQJ203" s="40"/>
      <c r="WQK203" s="40"/>
      <c r="WQL203" s="40"/>
      <c r="WQM203" s="40"/>
      <c r="WQN203" s="40"/>
      <c r="WQO203" s="40"/>
      <c r="WQP203" s="40"/>
      <c r="WQQ203" s="40"/>
      <c r="WQR203" s="40"/>
      <c r="WQS203" s="40"/>
      <c r="WQT203" s="40"/>
      <c r="WQU203" s="40"/>
      <c r="WQV203" s="40"/>
      <c r="WQW203" s="40"/>
      <c r="WQX203" s="40"/>
      <c r="WQY203" s="40"/>
      <c r="WQZ203" s="40"/>
      <c r="WRA203" s="40"/>
      <c r="WRB203" s="40"/>
      <c r="WRC203" s="40"/>
      <c r="WRD203" s="40"/>
      <c r="WRE203" s="40"/>
      <c r="WRF203" s="40"/>
      <c r="WRG203" s="40"/>
      <c r="WRH203" s="40"/>
      <c r="WRI203" s="40"/>
      <c r="WRJ203" s="40"/>
      <c r="WRK203" s="40"/>
      <c r="WRL203" s="40"/>
      <c r="WRM203" s="40"/>
      <c r="WRN203" s="40"/>
      <c r="WRO203" s="40"/>
      <c r="WRP203" s="40"/>
      <c r="WRQ203" s="40"/>
      <c r="WRR203" s="40"/>
      <c r="WRS203" s="40"/>
      <c r="WRT203" s="40"/>
      <c r="WRU203" s="40"/>
      <c r="WRV203" s="40"/>
      <c r="WRW203" s="40"/>
      <c r="WRX203" s="40"/>
      <c r="WRY203" s="40"/>
      <c r="WRZ203" s="40"/>
      <c r="WSA203" s="40"/>
      <c r="WSB203" s="40"/>
      <c r="WSC203" s="40"/>
      <c r="WSD203" s="40"/>
      <c r="WSE203" s="40"/>
      <c r="WSF203" s="40"/>
      <c r="WSG203" s="40"/>
      <c r="WSH203" s="40"/>
      <c r="WSI203" s="40"/>
      <c r="WSJ203" s="40"/>
      <c r="WSK203" s="40"/>
      <c r="WSL203" s="40"/>
      <c r="WSM203" s="40"/>
      <c r="WSN203" s="40"/>
      <c r="WSO203" s="40"/>
      <c r="WSP203" s="40"/>
      <c r="WSQ203" s="40"/>
      <c r="WSR203" s="40"/>
      <c r="WSS203" s="40"/>
      <c r="WST203" s="40"/>
      <c r="WSU203" s="40"/>
      <c r="WSV203" s="40"/>
      <c r="WSW203" s="40"/>
      <c r="WSX203" s="40"/>
      <c r="WSY203" s="40"/>
      <c r="WSZ203" s="40"/>
      <c r="WTA203" s="40"/>
      <c r="WTB203" s="40"/>
      <c r="WTC203" s="40"/>
      <c r="WTD203" s="40"/>
      <c r="WTE203" s="40"/>
      <c r="WTF203" s="40"/>
      <c r="WTG203" s="40"/>
      <c r="WTH203" s="40"/>
      <c r="WTI203" s="40"/>
      <c r="WTJ203" s="40"/>
      <c r="WTK203" s="40"/>
      <c r="WTL203" s="40"/>
      <c r="WTM203" s="40"/>
      <c r="WTN203" s="40"/>
      <c r="WTO203" s="40"/>
      <c r="WTP203" s="40"/>
      <c r="WTQ203" s="40"/>
      <c r="WTR203" s="40"/>
      <c r="WTS203" s="40"/>
      <c r="WTT203" s="40"/>
      <c r="WTU203" s="40"/>
      <c r="WTV203" s="40"/>
      <c r="WTW203" s="40"/>
      <c r="WTX203" s="40"/>
      <c r="WTY203" s="40"/>
      <c r="WTZ203" s="40"/>
      <c r="WUA203" s="40"/>
      <c r="WUB203" s="40"/>
      <c r="WUC203" s="40"/>
      <c r="WUD203" s="40"/>
      <c r="WUE203" s="40"/>
      <c r="WUF203" s="40"/>
      <c r="WUG203" s="40"/>
      <c r="WUH203" s="40"/>
      <c r="WUI203" s="40"/>
      <c r="WUJ203" s="40"/>
      <c r="WUK203" s="40"/>
      <c r="WUL203" s="40"/>
      <c r="WUM203" s="40"/>
      <c r="WUN203" s="40"/>
      <c r="WUO203" s="40"/>
      <c r="WUP203" s="40"/>
      <c r="WUQ203" s="40"/>
      <c r="WUR203" s="40"/>
      <c r="WUS203" s="40"/>
      <c r="WUT203" s="40"/>
      <c r="WUU203" s="40"/>
      <c r="WUV203" s="40"/>
      <c r="WUW203" s="40"/>
      <c r="WUX203" s="40"/>
      <c r="WUY203" s="40"/>
      <c r="WUZ203" s="40"/>
      <c r="WVA203" s="40"/>
      <c r="WVB203" s="40"/>
      <c r="WVC203" s="40"/>
      <c r="WVD203" s="40"/>
      <c r="WVE203" s="40"/>
      <c r="WVF203" s="40"/>
      <c r="WVG203" s="40"/>
      <c r="WVH203" s="40"/>
      <c r="WVI203" s="40"/>
      <c r="WVJ203" s="40"/>
      <c r="WVK203" s="40"/>
      <c r="WVL203" s="40"/>
      <c r="WVM203" s="40"/>
      <c r="WVN203" s="40"/>
      <c r="WVO203" s="40"/>
      <c r="WVP203" s="40"/>
      <c r="WVQ203" s="40"/>
      <c r="WVR203" s="40"/>
      <c r="WVS203" s="40"/>
      <c r="WVT203" s="40"/>
      <c r="WVU203" s="40"/>
      <c r="WVV203" s="40"/>
      <c r="WVW203" s="40"/>
      <c r="WVX203" s="40"/>
      <c r="WVY203" s="40"/>
      <c r="WVZ203" s="40"/>
      <c r="WWA203" s="40"/>
      <c r="WWB203" s="40"/>
      <c r="WWC203" s="40"/>
      <c r="WWD203" s="40"/>
      <c r="WWE203" s="40"/>
      <c r="WWF203" s="40"/>
      <c r="WWG203" s="40"/>
      <c r="WWH203" s="40"/>
      <c r="WWI203" s="40"/>
      <c r="WWJ203" s="40"/>
      <c r="WWK203" s="40"/>
      <c r="WWL203" s="40"/>
      <c r="WWM203" s="40"/>
      <c r="WWN203" s="40"/>
      <c r="WWO203" s="40"/>
      <c r="WWP203" s="40"/>
      <c r="WWQ203" s="40"/>
      <c r="WWR203" s="40"/>
      <c r="WWS203" s="40"/>
      <c r="WWT203" s="40"/>
      <c r="WWU203" s="40"/>
      <c r="WWV203" s="40"/>
      <c r="WWW203" s="40"/>
      <c r="WWX203" s="40"/>
      <c r="WWY203" s="40"/>
      <c r="WWZ203" s="40"/>
      <c r="WXA203" s="40"/>
      <c r="WXB203" s="40"/>
      <c r="WXC203" s="40"/>
      <c r="WXD203" s="40"/>
      <c r="WXE203" s="40"/>
      <c r="WXF203" s="40"/>
      <c r="WXG203" s="40"/>
      <c r="WXH203" s="40"/>
      <c r="WXI203" s="40"/>
      <c r="WXJ203" s="40"/>
      <c r="WXK203" s="40"/>
      <c r="WXL203" s="40"/>
      <c r="WXM203" s="40"/>
      <c r="WXN203" s="40"/>
      <c r="WXO203" s="40"/>
      <c r="WXP203" s="40"/>
      <c r="WXQ203" s="40"/>
      <c r="WXR203" s="40"/>
      <c r="WXS203" s="40"/>
      <c r="WXT203" s="40"/>
      <c r="WXU203" s="40"/>
      <c r="WXV203" s="40"/>
      <c r="WXW203" s="40"/>
      <c r="WXX203" s="40"/>
      <c r="WXY203" s="40"/>
      <c r="WXZ203" s="40"/>
      <c r="WYA203" s="40"/>
      <c r="WYB203" s="40"/>
      <c r="WYC203" s="40"/>
      <c r="WYD203" s="40"/>
      <c r="WYE203" s="40"/>
      <c r="WYF203" s="40"/>
      <c r="WYG203" s="40"/>
      <c r="WYH203" s="40"/>
      <c r="WYI203" s="40"/>
      <c r="WYJ203" s="40"/>
      <c r="WYK203" s="40"/>
      <c r="WYL203" s="40"/>
      <c r="WYM203" s="40"/>
      <c r="WYN203" s="40"/>
      <c r="WYO203" s="40"/>
      <c r="WYP203" s="40"/>
      <c r="WYQ203" s="40"/>
      <c r="WYR203" s="40"/>
      <c r="WYS203" s="40"/>
      <c r="WYT203" s="40"/>
      <c r="WYU203" s="40"/>
      <c r="WYV203" s="40"/>
      <c r="WYW203" s="40"/>
      <c r="WYX203" s="40"/>
      <c r="WYY203" s="40"/>
      <c r="WYZ203" s="40"/>
      <c r="WZA203" s="40"/>
      <c r="WZB203" s="40"/>
      <c r="WZC203" s="40"/>
      <c r="WZD203" s="40"/>
      <c r="WZE203" s="40"/>
      <c r="WZF203" s="40"/>
      <c r="WZG203" s="40"/>
      <c r="WZH203" s="40"/>
      <c r="WZI203" s="40"/>
      <c r="WZJ203" s="40"/>
      <c r="WZK203" s="40"/>
      <c r="WZL203" s="40"/>
      <c r="WZM203" s="40"/>
      <c r="WZN203" s="40"/>
      <c r="WZO203" s="40"/>
      <c r="WZP203" s="40"/>
      <c r="WZQ203" s="40"/>
      <c r="WZR203" s="40"/>
      <c r="WZS203" s="40"/>
      <c r="WZT203" s="40"/>
      <c r="WZU203" s="40"/>
      <c r="WZV203" s="40"/>
      <c r="WZW203" s="40"/>
      <c r="WZX203" s="40"/>
      <c r="WZY203" s="40"/>
      <c r="WZZ203" s="40"/>
      <c r="XAA203" s="40"/>
      <c r="XAB203" s="40"/>
      <c r="XAC203" s="40"/>
      <c r="XAD203" s="40"/>
      <c r="XAE203" s="40"/>
      <c r="XAF203" s="40"/>
      <c r="XAG203" s="40"/>
      <c r="XAH203" s="40"/>
      <c r="XAI203" s="40"/>
      <c r="XAJ203" s="40"/>
      <c r="XAK203" s="40"/>
      <c r="XAL203" s="40"/>
      <c r="XAM203" s="40"/>
      <c r="XAN203" s="40"/>
      <c r="XAO203" s="40"/>
      <c r="XAP203" s="40"/>
      <c r="XAQ203" s="40"/>
      <c r="XAR203" s="40"/>
      <c r="XAS203" s="40"/>
      <c r="XAT203" s="40"/>
      <c r="XAU203" s="40"/>
      <c r="XAV203" s="40"/>
      <c r="XAW203" s="40"/>
      <c r="XAX203" s="40"/>
      <c r="XAY203" s="40"/>
      <c r="XAZ203" s="40"/>
      <c r="XBA203" s="40"/>
      <c r="XBB203" s="40"/>
      <c r="XBC203" s="40"/>
      <c r="XBD203" s="40"/>
      <c r="XBE203" s="40"/>
      <c r="XBF203" s="40"/>
      <c r="XBG203" s="40"/>
      <c r="XBH203" s="40"/>
      <c r="XBI203" s="40"/>
      <c r="XBJ203" s="40"/>
      <c r="XBK203" s="40"/>
      <c r="XBL203" s="40"/>
      <c r="XBM203" s="40"/>
      <c r="XBN203" s="40"/>
      <c r="XBO203" s="40"/>
      <c r="XBP203" s="40"/>
      <c r="XBQ203" s="40"/>
      <c r="XBR203" s="40"/>
      <c r="XBS203" s="40"/>
      <c r="XBT203" s="40"/>
      <c r="XBU203" s="40"/>
      <c r="XBV203" s="40"/>
      <c r="XBW203" s="40"/>
      <c r="XBX203" s="40"/>
      <c r="XBY203" s="40"/>
      <c r="XBZ203" s="40"/>
      <c r="XCA203" s="40"/>
      <c r="XCB203" s="40"/>
      <c r="XCC203" s="40"/>
      <c r="XCD203" s="40"/>
      <c r="XCE203" s="40"/>
      <c r="XCF203" s="40"/>
      <c r="XCG203" s="40"/>
      <c r="XCH203" s="40"/>
      <c r="XCI203" s="40"/>
      <c r="XCJ203" s="40"/>
      <c r="XCK203" s="40"/>
      <c r="XCL203" s="40"/>
      <c r="XCM203" s="40"/>
      <c r="XCN203" s="40"/>
      <c r="XCO203" s="40"/>
      <c r="XCP203" s="40"/>
      <c r="XCQ203" s="40"/>
      <c r="XCR203" s="40"/>
      <c r="XCS203" s="40"/>
      <c r="XCT203" s="40"/>
      <c r="XCU203" s="40"/>
      <c r="XCV203" s="40"/>
      <c r="XCW203" s="40"/>
      <c r="XCX203" s="40"/>
      <c r="XCY203" s="40"/>
      <c r="XCZ203" s="40"/>
      <c r="XDA203" s="40"/>
      <c r="XDB203" s="40"/>
      <c r="XDC203" s="40"/>
      <c r="XDD203" s="40"/>
      <c r="XDE203" s="40"/>
      <c r="XDF203" s="40"/>
      <c r="XDG203" s="40"/>
      <c r="XDH203" s="40"/>
      <c r="XDI203" s="40"/>
      <c r="XDJ203" s="40"/>
      <c r="XDK203" s="40"/>
      <c r="XDL203" s="40"/>
      <c r="XDM203" s="40"/>
      <c r="XDN203" s="40"/>
      <c r="XDO203" s="40"/>
      <c r="XDP203" s="40"/>
      <c r="XDQ203" s="40"/>
      <c r="XDR203" s="40"/>
      <c r="XDS203" s="40"/>
      <c r="XDT203" s="40"/>
      <c r="XDU203" s="40"/>
      <c r="XDV203" s="40"/>
      <c r="XDW203" s="40"/>
      <c r="XDX203" s="40"/>
      <c r="XDY203" s="40"/>
      <c r="XDZ203" s="40"/>
      <c r="XEA203" s="40"/>
      <c r="XEB203" s="40"/>
      <c r="XEC203" s="40"/>
      <c r="XED203" s="40"/>
      <c r="XEE203" s="40"/>
      <c r="XEF203" s="40"/>
      <c r="XEG203" s="40"/>
      <c r="XEH203" s="40"/>
      <c r="XEI203" s="40"/>
      <c r="XEJ203" s="40"/>
      <c r="XEK203" s="40"/>
      <c r="XEL203" s="40"/>
      <c r="XEM203" s="40"/>
      <c r="XEN203" s="40"/>
      <c r="XEO203" s="40"/>
      <c r="XEP203" s="40"/>
      <c r="XEQ203" s="40"/>
      <c r="XER203" s="40"/>
      <c r="XES203" s="40"/>
      <c r="XET203" s="40"/>
      <c r="XEU203" s="40"/>
      <c r="XEV203" s="40"/>
      <c r="XEW203" s="40"/>
    </row>
    <row r="204" s="14" customFormat="1" ht="139.2" spans="1:33">
      <c r="A204" s="20">
        <f>SUBTOTAL(103,$B$6:$B204)*1</f>
        <v>199</v>
      </c>
      <c r="B204" s="20" t="s">
        <v>114</v>
      </c>
      <c r="C204" s="21" t="s">
        <v>941</v>
      </c>
      <c r="D204" s="21" t="s">
        <v>116</v>
      </c>
      <c r="E204" s="21" t="s">
        <v>117</v>
      </c>
      <c r="F204" s="21" t="s">
        <v>118</v>
      </c>
      <c r="G204" s="21" t="s">
        <v>892</v>
      </c>
      <c r="H204" s="21" t="s">
        <v>937</v>
      </c>
      <c r="I204" s="21" t="s">
        <v>218</v>
      </c>
      <c r="J204" s="21" t="s">
        <v>942</v>
      </c>
      <c r="K204" s="21" t="s">
        <v>154</v>
      </c>
      <c r="L204" s="21" t="s">
        <v>77</v>
      </c>
      <c r="M204" s="21" t="s">
        <v>122</v>
      </c>
      <c r="N204" s="21">
        <v>830.33</v>
      </c>
      <c r="O204" s="21" t="s">
        <v>123</v>
      </c>
      <c r="P204" s="21" t="s">
        <v>194</v>
      </c>
      <c r="Q204" s="21">
        <v>8</v>
      </c>
      <c r="R204" s="21" t="s">
        <v>27</v>
      </c>
      <c r="S204" s="21" t="s">
        <v>146</v>
      </c>
      <c r="T204" s="21" t="s">
        <v>43</v>
      </c>
      <c r="U204" s="21">
        <v>49</v>
      </c>
      <c r="V204" s="21">
        <v>49</v>
      </c>
      <c r="W204" s="21"/>
      <c r="X204" s="21" t="s">
        <v>943</v>
      </c>
      <c r="Y204" s="32" t="str">
        <f t="shared" si="5"/>
        <v>新建蔬菜大棚8亩（含土地平整、水肥一体化设施、水、电、路等配套设施）</v>
      </c>
      <c r="Z204" s="25">
        <v>168</v>
      </c>
      <c r="AA204" s="25">
        <v>675</v>
      </c>
      <c r="AB204" s="32" t="s">
        <v>127</v>
      </c>
      <c r="AC204" s="21" t="s">
        <v>29</v>
      </c>
      <c r="AD204" s="21" t="s">
        <v>940</v>
      </c>
      <c r="AE204" s="21" t="s">
        <v>940</v>
      </c>
      <c r="AF204" s="31">
        <v>49</v>
      </c>
      <c r="AG204" s="33"/>
    </row>
    <row r="205" s="14" customFormat="1" ht="139.2" spans="1:33">
      <c r="A205" s="20">
        <f>SUBTOTAL(103,$B$6:$B205)*1</f>
        <v>200</v>
      </c>
      <c r="B205" s="20" t="s">
        <v>114</v>
      </c>
      <c r="C205" s="21" t="s">
        <v>944</v>
      </c>
      <c r="D205" s="21" t="s">
        <v>141</v>
      </c>
      <c r="E205" s="21" t="s">
        <v>117</v>
      </c>
      <c r="F205" s="21" t="s">
        <v>118</v>
      </c>
      <c r="G205" s="21" t="s">
        <v>945</v>
      </c>
      <c r="H205" s="21" t="s">
        <v>946</v>
      </c>
      <c r="I205" s="21"/>
      <c r="J205" s="21" t="s">
        <v>947</v>
      </c>
      <c r="K205" s="21" t="s">
        <v>136</v>
      </c>
      <c r="L205" s="21" t="s">
        <v>25</v>
      </c>
      <c r="M205" s="21" t="s">
        <v>122</v>
      </c>
      <c r="N205" s="21">
        <v>8880</v>
      </c>
      <c r="O205" s="21" t="s">
        <v>123</v>
      </c>
      <c r="P205" s="21" t="s">
        <v>292</v>
      </c>
      <c r="Q205" s="21">
        <v>1500</v>
      </c>
      <c r="R205" s="21" t="s">
        <v>27</v>
      </c>
      <c r="S205" s="21" t="s">
        <v>146</v>
      </c>
      <c r="T205" s="21" t="s">
        <v>41</v>
      </c>
      <c r="U205" s="21">
        <v>166</v>
      </c>
      <c r="V205" s="21">
        <v>166</v>
      </c>
      <c r="W205" s="21"/>
      <c r="X205" s="21" t="s">
        <v>948</v>
      </c>
      <c r="Y205" s="32" t="str">
        <f t="shared" si="5"/>
        <v>新建附属生活房共计100㎡、养殖基地路面硬化1500㎡、，新建牛粪晾晒棚300㎡，黑膜沼气池600立方，氧化池800立方。新建排水沟300米、普通排水沟500米、配套检查井、沉沙井及其他基础配套等设施。新建挡土墙600m³（案背村30万、小寨村70万、益寮村56万、水洲村10万元)</v>
      </c>
      <c r="Z205" s="25">
        <v>56</v>
      </c>
      <c r="AA205" s="25">
        <v>225</v>
      </c>
      <c r="AB205" s="32" t="s">
        <v>127</v>
      </c>
      <c r="AC205" s="21" t="s">
        <v>29</v>
      </c>
      <c r="AD205" s="21" t="s">
        <v>949</v>
      </c>
      <c r="AE205" s="21" t="s">
        <v>949</v>
      </c>
      <c r="AF205" s="31">
        <v>142.044594</v>
      </c>
      <c r="AG205" s="33"/>
    </row>
    <row r="206" s="14" customFormat="1" ht="69.6" spans="1:33">
      <c r="A206" s="20">
        <f>SUBTOTAL(103,$B$6:$B206)*1</f>
        <v>201</v>
      </c>
      <c r="B206" s="20" t="s">
        <v>114</v>
      </c>
      <c r="C206" s="21" t="s">
        <v>950</v>
      </c>
      <c r="D206" s="21" t="s">
        <v>116</v>
      </c>
      <c r="E206" s="21" t="s">
        <v>117</v>
      </c>
      <c r="F206" s="21" t="s">
        <v>118</v>
      </c>
      <c r="G206" s="21" t="s">
        <v>945</v>
      </c>
      <c r="H206" s="21" t="s">
        <v>951</v>
      </c>
      <c r="I206" s="21" t="s">
        <v>178</v>
      </c>
      <c r="J206" s="21" t="s">
        <v>952</v>
      </c>
      <c r="K206" s="21" t="s">
        <v>136</v>
      </c>
      <c r="L206" s="21" t="s">
        <v>25</v>
      </c>
      <c r="M206" s="21" t="s">
        <v>122</v>
      </c>
      <c r="N206" s="21">
        <v>8880</v>
      </c>
      <c r="O206" s="21" t="s">
        <v>123</v>
      </c>
      <c r="P206" s="21" t="s">
        <v>171</v>
      </c>
      <c r="Q206" s="21">
        <v>300</v>
      </c>
      <c r="R206" s="21" t="s">
        <v>50</v>
      </c>
      <c r="S206" s="21" t="s">
        <v>169</v>
      </c>
      <c r="T206" s="21" t="s">
        <v>51</v>
      </c>
      <c r="U206" s="21">
        <v>20</v>
      </c>
      <c r="V206" s="21">
        <v>20</v>
      </c>
      <c r="W206" s="21"/>
      <c r="X206" s="21" t="s">
        <v>953</v>
      </c>
      <c r="Y206" s="32" t="str">
        <f t="shared" si="5"/>
        <v>道路硬化300米、改建排水沟80米、砌石挡土墙200m³。</v>
      </c>
      <c r="Z206" s="25">
        <v>325</v>
      </c>
      <c r="AA206" s="25">
        <v>980</v>
      </c>
      <c r="AB206" s="32" t="s">
        <v>127</v>
      </c>
      <c r="AC206" s="21" t="s">
        <v>29</v>
      </c>
      <c r="AD206" s="21" t="s">
        <v>954</v>
      </c>
      <c r="AE206" s="21" t="s">
        <v>954</v>
      </c>
      <c r="AF206" s="31">
        <v>19.564487</v>
      </c>
      <c r="AG206" s="33"/>
    </row>
    <row r="207" s="14" customFormat="1" ht="139.2" spans="1:33">
      <c r="A207" s="20">
        <f>SUBTOTAL(103,$B$6:$B207)*1</f>
        <v>202</v>
      </c>
      <c r="B207" s="20" t="s">
        <v>114</v>
      </c>
      <c r="C207" s="21" t="s">
        <v>482</v>
      </c>
      <c r="D207" s="21" t="s">
        <v>116</v>
      </c>
      <c r="E207" s="21" t="s">
        <v>117</v>
      </c>
      <c r="F207" s="21" t="s">
        <v>118</v>
      </c>
      <c r="G207" s="21" t="s">
        <v>945</v>
      </c>
      <c r="H207" s="21" t="s">
        <v>955</v>
      </c>
      <c r="I207" s="21"/>
      <c r="J207" s="21" t="s">
        <v>956</v>
      </c>
      <c r="K207" s="21" t="s">
        <v>199</v>
      </c>
      <c r="L207" s="21" t="s">
        <v>67</v>
      </c>
      <c r="M207" s="21" t="s">
        <v>200</v>
      </c>
      <c r="N207" s="21">
        <v>307.875</v>
      </c>
      <c r="O207" s="21" t="s">
        <v>123</v>
      </c>
      <c r="P207" s="21" t="s">
        <v>194</v>
      </c>
      <c r="Q207" s="21">
        <v>606</v>
      </c>
      <c r="R207" s="21" t="s">
        <v>27</v>
      </c>
      <c r="S207" s="21" t="s">
        <v>146</v>
      </c>
      <c r="T207" s="21" t="s">
        <v>43</v>
      </c>
      <c r="U207" s="21">
        <v>13.8</v>
      </c>
      <c r="V207" s="21">
        <v>13.8</v>
      </c>
      <c r="W207" s="21"/>
      <c r="X207" s="21" t="s">
        <v>957</v>
      </c>
      <c r="Y207" s="32" t="str">
        <f t="shared" si="5"/>
        <v>水洲村撂荒复垦216亩、
案背村撂荒复垦218亩、
井头村撂荒复垦67亩、
晓族村撂荒复垦105亩</v>
      </c>
      <c r="Z207" s="25">
        <v>722</v>
      </c>
      <c r="AA207" s="25">
        <v>2928</v>
      </c>
      <c r="AB207" s="32" t="s">
        <v>127</v>
      </c>
      <c r="AC207" s="21" t="s">
        <v>29</v>
      </c>
      <c r="AD207" s="21" t="s">
        <v>958</v>
      </c>
      <c r="AE207" s="21" t="s">
        <v>959</v>
      </c>
      <c r="AF207" s="31">
        <v>13.779612</v>
      </c>
      <c r="AG207" s="33"/>
    </row>
    <row r="208" s="14" customFormat="1" ht="69.6" spans="1:33">
      <c r="A208" s="20">
        <f>SUBTOTAL(103,$B$6:$B208)*1</f>
        <v>203</v>
      </c>
      <c r="B208" s="20" t="s">
        <v>114</v>
      </c>
      <c r="C208" s="21" t="s">
        <v>960</v>
      </c>
      <c r="D208" s="21" t="s">
        <v>116</v>
      </c>
      <c r="E208" s="21" t="s">
        <v>117</v>
      </c>
      <c r="F208" s="21" t="s">
        <v>118</v>
      </c>
      <c r="G208" s="21" t="s">
        <v>945</v>
      </c>
      <c r="H208" s="21" t="s">
        <v>961</v>
      </c>
      <c r="I208" s="21" t="s">
        <v>164</v>
      </c>
      <c r="J208" s="21" t="s">
        <v>962</v>
      </c>
      <c r="K208" s="21" t="s">
        <v>136</v>
      </c>
      <c r="L208" s="21" t="s">
        <v>25</v>
      </c>
      <c r="M208" s="21" t="s">
        <v>122</v>
      </c>
      <c r="N208" s="21">
        <v>8880</v>
      </c>
      <c r="O208" s="21" t="s">
        <v>123</v>
      </c>
      <c r="P208" s="21" t="s">
        <v>194</v>
      </c>
      <c r="Q208" s="21">
        <v>12</v>
      </c>
      <c r="R208" s="21" t="s">
        <v>27</v>
      </c>
      <c r="S208" s="21" t="s">
        <v>146</v>
      </c>
      <c r="T208" s="21" t="s">
        <v>43</v>
      </c>
      <c r="U208" s="21">
        <v>24</v>
      </c>
      <c r="V208" s="21">
        <v>24</v>
      </c>
      <c r="W208" s="21"/>
      <c r="X208" s="21" t="s">
        <v>963</v>
      </c>
      <c r="Y208" s="32" t="str">
        <f t="shared" si="5"/>
        <v>新建香菇钢架简易棚基地12亩，含基础配套设施，输水管道1700米，配套加压泵2台，排水PVC管Φ200直径70米。</v>
      </c>
      <c r="Z208" s="25">
        <v>292</v>
      </c>
      <c r="AA208" s="25">
        <v>1323</v>
      </c>
      <c r="AB208" s="32" t="s">
        <v>127</v>
      </c>
      <c r="AC208" s="21" t="s">
        <v>29</v>
      </c>
      <c r="AD208" s="21" t="s">
        <v>964</v>
      </c>
      <c r="AE208" s="21" t="s">
        <v>964</v>
      </c>
      <c r="AF208" s="31">
        <v>23.989001</v>
      </c>
      <c r="AG208" s="33"/>
    </row>
    <row r="209" s="14" customFormat="1" ht="69.6" spans="1:33">
      <c r="A209" s="20">
        <f>SUBTOTAL(103,$B$6:$B209)*1</f>
        <v>204</v>
      </c>
      <c r="B209" s="20" t="s">
        <v>114</v>
      </c>
      <c r="C209" s="21" t="s">
        <v>965</v>
      </c>
      <c r="D209" s="21" t="s">
        <v>141</v>
      </c>
      <c r="E209" s="21" t="s">
        <v>117</v>
      </c>
      <c r="F209" s="21" t="s">
        <v>118</v>
      </c>
      <c r="G209" s="21" t="s">
        <v>945</v>
      </c>
      <c r="H209" s="21" t="s">
        <v>961</v>
      </c>
      <c r="I209" s="21" t="s">
        <v>164</v>
      </c>
      <c r="J209" s="21" t="s">
        <v>966</v>
      </c>
      <c r="K209" s="21" t="s">
        <v>136</v>
      </c>
      <c r="L209" s="21" t="s">
        <v>25</v>
      </c>
      <c r="M209" s="21" t="s">
        <v>122</v>
      </c>
      <c r="N209" s="21">
        <v>8880</v>
      </c>
      <c r="O209" s="21" t="s">
        <v>123</v>
      </c>
      <c r="P209" s="21" t="s">
        <v>201</v>
      </c>
      <c r="Q209" s="21">
        <v>1</v>
      </c>
      <c r="R209" s="21" t="s">
        <v>50</v>
      </c>
      <c r="S209" s="21" t="s">
        <v>159</v>
      </c>
      <c r="T209" s="21" t="s">
        <v>54</v>
      </c>
      <c r="U209" s="21">
        <v>45</v>
      </c>
      <c r="V209" s="21">
        <v>45</v>
      </c>
      <c r="W209" s="21"/>
      <c r="X209" s="21" t="s">
        <v>967</v>
      </c>
      <c r="Y209" s="32" t="str">
        <f t="shared" si="5"/>
        <v>改造水陂1座，引水管道约4000米</v>
      </c>
      <c r="Z209" s="25">
        <v>715</v>
      </c>
      <c r="AA209" s="25">
        <v>3011</v>
      </c>
      <c r="AB209" s="32" t="s">
        <v>127</v>
      </c>
      <c r="AC209" s="21" t="s">
        <v>55</v>
      </c>
      <c r="AD209" s="21" t="s">
        <v>958</v>
      </c>
      <c r="AE209" s="21" t="s">
        <v>968</v>
      </c>
      <c r="AF209" s="31">
        <v>39.432987</v>
      </c>
      <c r="AG209" s="33"/>
    </row>
    <row r="210" s="14" customFormat="1" ht="69.6" spans="1:33">
      <c r="A210" s="20">
        <f>SUBTOTAL(103,$B$6:$B210)*1</f>
        <v>205</v>
      </c>
      <c r="B210" s="20" t="s">
        <v>114</v>
      </c>
      <c r="C210" s="21" t="s">
        <v>969</v>
      </c>
      <c r="D210" s="21" t="s">
        <v>116</v>
      </c>
      <c r="E210" s="21" t="s">
        <v>117</v>
      </c>
      <c r="F210" s="21" t="s">
        <v>118</v>
      </c>
      <c r="G210" s="21" t="s">
        <v>945</v>
      </c>
      <c r="H210" s="21" t="s">
        <v>961</v>
      </c>
      <c r="I210" s="21" t="s">
        <v>164</v>
      </c>
      <c r="J210" s="21" t="s">
        <v>970</v>
      </c>
      <c r="K210" s="21" t="s">
        <v>136</v>
      </c>
      <c r="L210" s="21" t="s">
        <v>261</v>
      </c>
      <c r="M210" s="21" t="s">
        <v>122</v>
      </c>
      <c r="N210" s="21">
        <v>433</v>
      </c>
      <c r="O210" s="21" t="s">
        <v>123</v>
      </c>
      <c r="P210" s="21" t="s">
        <v>266</v>
      </c>
      <c r="Q210" s="21">
        <v>800</v>
      </c>
      <c r="R210" s="21" t="s">
        <v>50</v>
      </c>
      <c r="S210" s="21" t="s">
        <v>169</v>
      </c>
      <c r="T210" s="21" t="s">
        <v>51</v>
      </c>
      <c r="U210" s="21">
        <v>20</v>
      </c>
      <c r="V210" s="21">
        <v>20</v>
      </c>
      <c r="W210" s="21"/>
      <c r="X210" s="21" t="s">
        <v>971</v>
      </c>
      <c r="Y210" s="32" t="str">
        <f t="shared" si="5"/>
        <v>20亩蘑菇产业基地新建边沟墙硬化200m、新建简易排水沟长800m，护坡硬化长120米，高1.3米，厚度0.8米等；</v>
      </c>
      <c r="Z210" s="25">
        <v>292</v>
      </c>
      <c r="AA210" s="25">
        <v>1300</v>
      </c>
      <c r="AB210" s="32" t="s">
        <v>127</v>
      </c>
      <c r="AC210" s="21" t="s">
        <v>29</v>
      </c>
      <c r="AD210" s="21" t="s">
        <v>958</v>
      </c>
      <c r="AE210" s="21" t="s">
        <v>964</v>
      </c>
      <c r="AF210" s="31">
        <v>19.979396</v>
      </c>
      <c r="AG210" s="33"/>
    </row>
    <row r="211" s="14" customFormat="1" ht="69.6" spans="1:33">
      <c r="A211" s="20">
        <f>SUBTOTAL(103,$B$6:$B211)*1</f>
        <v>206</v>
      </c>
      <c r="B211" s="20" t="s">
        <v>114</v>
      </c>
      <c r="C211" s="21" t="s">
        <v>972</v>
      </c>
      <c r="D211" s="21" t="s">
        <v>116</v>
      </c>
      <c r="E211" s="21" t="s">
        <v>117</v>
      </c>
      <c r="F211" s="21" t="s">
        <v>118</v>
      </c>
      <c r="G211" s="21" t="s">
        <v>945</v>
      </c>
      <c r="H211" s="21" t="s">
        <v>973</v>
      </c>
      <c r="I211" s="21"/>
      <c r="J211" s="21" t="s">
        <v>974</v>
      </c>
      <c r="K211" s="22" t="s">
        <v>131</v>
      </c>
      <c r="L211" s="22" t="s">
        <v>63</v>
      </c>
      <c r="M211" s="22" t="s">
        <v>122</v>
      </c>
      <c r="N211" s="22">
        <v>8082</v>
      </c>
      <c r="O211" s="22" t="s">
        <v>123</v>
      </c>
      <c r="P211" s="21" t="s">
        <v>194</v>
      </c>
      <c r="Q211" s="21">
        <v>20</v>
      </c>
      <c r="R211" s="21" t="s">
        <v>27</v>
      </c>
      <c r="S211" s="21" t="s">
        <v>146</v>
      </c>
      <c r="T211" s="21" t="s">
        <v>43</v>
      </c>
      <c r="U211" s="21">
        <v>40</v>
      </c>
      <c r="V211" s="21">
        <v>40</v>
      </c>
      <c r="W211" s="21"/>
      <c r="X211" s="21" t="s">
        <v>975</v>
      </c>
      <c r="Y211" s="32" t="str">
        <f t="shared" si="5"/>
        <v>新建香菇钢架简易棚基地20亩（其中晓族村10亩，井头村10亩），含基础配套设施，输水管道共计2700米，配套加压泵4台。</v>
      </c>
      <c r="Z211" s="25">
        <v>199</v>
      </c>
      <c r="AA211" s="25">
        <v>824</v>
      </c>
      <c r="AB211" s="32" t="s">
        <v>127</v>
      </c>
      <c r="AC211" s="21" t="s">
        <v>29</v>
      </c>
      <c r="AD211" s="21" t="s">
        <v>958</v>
      </c>
      <c r="AE211" s="21" t="s">
        <v>976</v>
      </c>
      <c r="AF211" s="31">
        <v>39.71485</v>
      </c>
      <c r="AG211" s="33"/>
    </row>
    <row r="212" s="14" customFormat="1" ht="87" spans="1:33">
      <c r="A212" s="20">
        <f>SUBTOTAL(103,$B$6:$B212)*1</f>
        <v>207</v>
      </c>
      <c r="B212" s="20" t="s">
        <v>114</v>
      </c>
      <c r="C212" s="21" t="s">
        <v>977</v>
      </c>
      <c r="D212" s="21" t="s">
        <v>116</v>
      </c>
      <c r="E212" s="21" t="s">
        <v>117</v>
      </c>
      <c r="F212" s="21" t="s">
        <v>118</v>
      </c>
      <c r="G212" s="21" t="s">
        <v>945</v>
      </c>
      <c r="H212" s="21" t="s">
        <v>978</v>
      </c>
      <c r="I212" s="21" t="s">
        <v>164</v>
      </c>
      <c r="J212" s="21" t="s">
        <v>979</v>
      </c>
      <c r="K212" s="21" t="s">
        <v>131</v>
      </c>
      <c r="L212" s="21" t="s">
        <v>63</v>
      </c>
      <c r="M212" s="21" t="s">
        <v>122</v>
      </c>
      <c r="N212" s="21">
        <v>8082</v>
      </c>
      <c r="O212" s="21" t="s">
        <v>123</v>
      </c>
      <c r="P212" s="21" t="s">
        <v>166</v>
      </c>
      <c r="Q212" s="21">
        <v>2</v>
      </c>
      <c r="R212" s="21" t="s">
        <v>27</v>
      </c>
      <c r="S212" s="21" t="s">
        <v>155</v>
      </c>
      <c r="T212" s="21" t="s">
        <v>36</v>
      </c>
      <c r="U212" s="21">
        <v>20</v>
      </c>
      <c r="V212" s="21">
        <v>20</v>
      </c>
      <c r="W212" s="21"/>
      <c r="X212" s="21" t="s">
        <v>980</v>
      </c>
      <c r="Y212" s="32" t="str">
        <f t="shared" si="5"/>
        <v>1、购买1台规格型号为雷沃欧豹M-B的大型翻耕机；                      2、购买1台规格型号为4LZ-7B的收割机。</v>
      </c>
      <c r="Z212" s="25">
        <v>31</v>
      </c>
      <c r="AA212" s="25">
        <v>126</v>
      </c>
      <c r="AB212" s="32" t="s">
        <v>127</v>
      </c>
      <c r="AC212" s="21" t="s">
        <v>29</v>
      </c>
      <c r="AD212" s="21" t="s">
        <v>981</v>
      </c>
      <c r="AE212" s="21" t="s">
        <v>981</v>
      </c>
      <c r="AF212" s="31">
        <v>20</v>
      </c>
      <c r="AG212" s="33"/>
    </row>
    <row r="213" s="14" customFormat="1" ht="69.6" spans="1:33">
      <c r="A213" s="20">
        <f>SUBTOTAL(103,$B$6:$B213)*1</f>
        <v>208</v>
      </c>
      <c r="B213" s="20" t="s">
        <v>114</v>
      </c>
      <c r="C213" s="21" t="s">
        <v>982</v>
      </c>
      <c r="D213" s="21" t="s">
        <v>141</v>
      </c>
      <c r="E213" s="21" t="s">
        <v>117</v>
      </c>
      <c r="F213" s="21" t="s">
        <v>118</v>
      </c>
      <c r="G213" s="21" t="s">
        <v>945</v>
      </c>
      <c r="H213" s="21" t="s">
        <v>978</v>
      </c>
      <c r="I213" s="21" t="s">
        <v>164</v>
      </c>
      <c r="J213" s="21" t="s">
        <v>983</v>
      </c>
      <c r="K213" s="21" t="s">
        <v>131</v>
      </c>
      <c r="L213" s="21" t="s">
        <v>62</v>
      </c>
      <c r="M213" s="21" t="s">
        <v>122</v>
      </c>
      <c r="N213" s="21">
        <v>359</v>
      </c>
      <c r="O213" s="21" t="s">
        <v>123</v>
      </c>
      <c r="P213" s="21" t="s">
        <v>171</v>
      </c>
      <c r="Q213" s="21">
        <v>2000</v>
      </c>
      <c r="R213" s="21" t="s">
        <v>50</v>
      </c>
      <c r="S213" s="21" t="s">
        <v>159</v>
      </c>
      <c r="T213" s="21" t="s">
        <v>54</v>
      </c>
      <c r="U213" s="21">
        <v>25</v>
      </c>
      <c r="V213" s="21">
        <v>25</v>
      </c>
      <c r="W213" s="21"/>
      <c r="X213" s="21" t="s">
        <v>984</v>
      </c>
      <c r="Y213" s="32" t="str">
        <f t="shared" si="5"/>
        <v>新建拦水陂1座，管道2000米</v>
      </c>
      <c r="Z213" s="25">
        <v>715</v>
      </c>
      <c r="AA213" s="25">
        <v>3011</v>
      </c>
      <c r="AB213" s="32" t="s">
        <v>127</v>
      </c>
      <c r="AC213" s="21" t="s">
        <v>55</v>
      </c>
      <c r="AD213" s="21" t="s">
        <v>958</v>
      </c>
      <c r="AE213" s="21" t="s">
        <v>968</v>
      </c>
      <c r="AF213" s="31">
        <v>0</v>
      </c>
      <c r="AG213" s="33"/>
    </row>
    <row r="214" s="14" customFormat="1" ht="87" spans="1:33">
      <c r="A214" s="20">
        <f>SUBTOTAL(103,$B$6:$B214)*1</f>
        <v>209</v>
      </c>
      <c r="B214" s="20" t="s">
        <v>114</v>
      </c>
      <c r="C214" s="21" t="s">
        <v>985</v>
      </c>
      <c r="D214" s="21" t="s">
        <v>141</v>
      </c>
      <c r="E214" s="21" t="s">
        <v>117</v>
      </c>
      <c r="F214" s="21" t="s">
        <v>118</v>
      </c>
      <c r="G214" s="21" t="s">
        <v>945</v>
      </c>
      <c r="H214" s="21" t="s">
        <v>986</v>
      </c>
      <c r="I214" s="21" t="s">
        <v>218</v>
      </c>
      <c r="J214" s="21" t="s">
        <v>987</v>
      </c>
      <c r="K214" s="21" t="s">
        <v>121</v>
      </c>
      <c r="L214" s="21" t="s">
        <v>69</v>
      </c>
      <c r="M214" s="21" t="s">
        <v>122</v>
      </c>
      <c r="N214" s="21">
        <v>3312</v>
      </c>
      <c r="O214" s="21" t="s">
        <v>123</v>
      </c>
      <c r="P214" s="21" t="s">
        <v>292</v>
      </c>
      <c r="Q214" s="21">
        <v>900</v>
      </c>
      <c r="R214" s="21" t="s">
        <v>50</v>
      </c>
      <c r="S214" s="21" t="s">
        <v>169</v>
      </c>
      <c r="T214" s="21" t="s">
        <v>51</v>
      </c>
      <c r="U214" s="21">
        <v>30</v>
      </c>
      <c r="V214" s="21">
        <v>30</v>
      </c>
      <c r="W214" s="21"/>
      <c r="X214" s="21" t="s">
        <v>988</v>
      </c>
      <c r="Y214" s="32" t="str">
        <f t="shared" si="5"/>
        <v>地面硬化(含水粉垫层）900平米、排水涵管60米、回填土方1000立方等。</v>
      </c>
      <c r="Z214" s="25">
        <v>280</v>
      </c>
      <c r="AA214" s="25">
        <v>1190</v>
      </c>
      <c r="AB214" s="32" t="s">
        <v>127</v>
      </c>
      <c r="AC214" s="21" t="s">
        <v>29</v>
      </c>
      <c r="AD214" s="21" t="s">
        <v>989</v>
      </c>
      <c r="AE214" s="21" t="s">
        <v>989</v>
      </c>
      <c r="AF214" s="31">
        <v>29.963515</v>
      </c>
      <c r="AG214" s="33"/>
    </row>
    <row r="215" s="14" customFormat="1" ht="104.4" spans="1:33">
      <c r="A215" s="20">
        <f>SUBTOTAL(103,$B$6:$B215)*1</f>
        <v>210</v>
      </c>
      <c r="B215" s="20" t="s">
        <v>114</v>
      </c>
      <c r="C215" s="21" t="s">
        <v>505</v>
      </c>
      <c r="D215" s="21" t="s">
        <v>116</v>
      </c>
      <c r="E215" s="21" t="s">
        <v>117</v>
      </c>
      <c r="F215" s="21" t="s">
        <v>118</v>
      </c>
      <c r="G215" s="21" t="s">
        <v>945</v>
      </c>
      <c r="H215" s="21" t="s">
        <v>990</v>
      </c>
      <c r="I215" s="21"/>
      <c r="J215" s="21" t="s">
        <v>991</v>
      </c>
      <c r="K215" s="21" t="s">
        <v>199</v>
      </c>
      <c r="L215" s="21" t="s">
        <v>67</v>
      </c>
      <c r="M215" s="21" t="s">
        <v>200</v>
      </c>
      <c r="N215" s="21">
        <v>307.875</v>
      </c>
      <c r="O215" s="21" t="s">
        <v>123</v>
      </c>
      <c r="P215" s="21" t="s">
        <v>194</v>
      </c>
      <c r="Q215" s="21">
        <v>300</v>
      </c>
      <c r="R215" s="21" t="s">
        <v>27</v>
      </c>
      <c r="S215" s="21" t="s">
        <v>146</v>
      </c>
      <c r="T215" s="21" t="s">
        <v>43</v>
      </c>
      <c r="U215" s="21">
        <v>7.36</v>
      </c>
      <c r="V215" s="21"/>
      <c r="W215" s="21">
        <f>U215</f>
        <v>7.36</v>
      </c>
      <c r="X215" s="21" t="s">
        <v>992</v>
      </c>
      <c r="Y215" s="32" t="str">
        <f t="shared" si="5"/>
        <v>永联村撂荒复垦105亩、
益寮村撂荒复垦140亩、
小寨村撂荒复垦55亩</v>
      </c>
      <c r="Z215" s="25">
        <v>490</v>
      </c>
      <c r="AA215" s="25">
        <v>2025</v>
      </c>
      <c r="AB215" s="32" t="s">
        <v>127</v>
      </c>
      <c r="AC215" s="21" t="s">
        <v>29</v>
      </c>
      <c r="AD215" s="21" t="s">
        <v>958</v>
      </c>
      <c r="AE215" s="21" t="s">
        <v>993</v>
      </c>
      <c r="AF215" s="31">
        <v>7.359267</v>
      </c>
      <c r="AG215" s="33"/>
    </row>
    <row r="216" s="14" customFormat="1" ht="87" spans="1:33">
      <c r="A216" s="20">
        <f>SUBTOTAL(103,$B$6:$B216)*1</f>
        <v>211</v>
      </c>
      <c r="B216" s="20" t="s">
        <v>114</v>
      </c>
      <c r="C216" s="21" t="s">
        <v>994</v>
      </c>
      <c r="D216" s="21" t="s">
        <v>995</v>
      </c>
      <c r="E216" s="21" t="s">
        <v>151</v>
      </c>
      <c r="F216" s="21" t="s">
        <v>118</v>
      </c>
      <c r="G216" s="21" t="s">
        <v>996</v>
      </c>
      <c r="H216" s="21" t="s">
        <v>997</v>
      </c>
      <c r="I216" s="21" t="s">
        <v>178</v>
      </c>
      <c r="J216" s="21" t="s">
        <v>998</v>
      </c>
      <c r="K216" s="21" t="s">
        <v>136</v>
      </c>
      <c r="L216" s="21" t="s">
        <v>25</v>
      </c>
      <c r="M216" s="21" t="s">
        <v>122</v>
      </c>
      <c r="N216" s="21">
        <v>8880</v>
      </c>
      <c r="O216" s="21" t="s">
        <v>123</v>
      </c>
      <c r="P216" s="21" t="s">
        <v>166</v>
      </c>
      <c r="Q216" s="21">
        <v>2</v>
      </c>
      <c r="R216" s="21" t="s">
        <v>27</v>
      </c>
      <c r="S216" s="21" t="s">
        <v>155</v>
      </c>
      <c r="T216" s="21" t="s">
        <v>36</v>
      </c>
      <c r="U216" s="21">
        <v>5</v>
      </c>
      <c r="V216" s="21">
        <f>U216</f>
        <v>5</v>
      </c>
      <c r="W216" s="21"/>
      <c r="X216" s="21" t="s">
        <v>999</v>
      </c>
      <c r="Y216" s="32" t="str">
        <f t="shared" si="5"/>
        <v>添置农机设备手扶式插秧机2台</v>
      </c>
      <c r="Z216" s="25">
        <v>109</v>
      </c>
      <c r="AA216" s="25">
        <v>598</v>
      </c>
      <c r="AB216" s="32" t="s">
        <v>127</v>
      </c>
      <c r="AC216" s="21" t="s">
        <v>29</v>
      </c>
      <c r="AD216" s="21" t="s">
        <v>1000</v>
      </c>
      <c r="AE216" s="21" t="s">
        <v>1000</v>
      </c>
      <c r="AF216" s="31">
        <v>4.998</v>
      </c>
      <c r="AG216" s="33"/>
    </row>
    <row r="217" s="14" customFormat="1" ht="87" spans="1:33">
      <c r="A217" s="20">
        <f>SUBTOTAL(103,$B$6:$B217)*1</f>
        <v>212</v>
      </c>
      <c r="B217" s="20" t="s">
        <v>114</v>
      </c>
      <c r="C217" s="21" t="s">
        <v>169</v>
      </c>
      <c r="D217" s="21" t="s">
        <v>995</v>
      </c>
      <c r="E217" s="21" t="s">
        <v>151</v>
      </c>
      <c r="F217" s="21" t="s">
        <v>118</v>
      </c>
      <c r="G217" s="21" t="s">
        <v>996</v>
      </c>
      <c r="H217" s="21" t="s">
        <v>997</v>
      </c>
      <c r="I217" s="21" t="s">
        <v>178</v>
      </c>
      <c r="J217" s="21" t="s">
        <v>1001</v>
      </c>
      <c r="K217" s="21" t="s">
        <v>136</v>
      </c>
      <c r="L217" s="21" t="s">
        <v>25</v>
      </c>
      <c r="M217" s="21" t="s">
        <v>122</v>
      </c>
      <c r="N217" s="21">
        <v>8880</v>
      </c>
      <c r="O217" s="21" t="s">
        <v>123</v>
      </c>
      <c r="P217" s="21" t="s">
        <v>292</v>
      </c>
      <c r="Q217" s="21">
        <v>1150</v>
      </c>
      <c r="R217" s="21" t="s">
        <v>50</v>
      </c>
      <c r="S217" s="21" t="s">
        <v>169</v>
      </c>
      <c r="T217" s="21" t="s">
        <v>51</v>
      </c>
      <c r="U217" s="21">
        <v>25</v>
      </c>
      <c r="V217" s="21">
        <f>U217</f>
        <v>25</v>
      </c>
      <c r="W217" s="21"/>
      <c r="X217" s="21" t="s">
        <v>1002</v>
      </c>
      <c r="Y217" s="32" t="str">
        <f t="shared" si="5"/>
        <v>1、茶溪组排水明沟改暗沟长200m×宽70㎝（沟面硬化）。2、下屋、新屋组新建砖砌40cm×40cm排水沟150米。3、下屋、茶溪组地面硬化500平方米。4、下屋、上排组新建石砌堡坎70m×1m×4m。5、购买大垃圾桶60只等</v>
      </c>
      <c r="Z217" s="25">
        <v>124</v>
      </c>
      <c r="AA217" s="25">
        <v>496</v>
      </c>
      <c r="AB217" s="32" t="s">
        <v>127</v>
      </c>
      <c r="AC217" s="21" t="s">
        <v>29</v>
      </c>
      <c r="AD217" s="21" t="s">
        <v>1000</v>
      </c>
      <c r="AE217" s="21" t="s">
        <v>1000</v>
      </c>
      <c r="AF217" s="31">
        <v>24.801667</v>
      </c>
      <c r="AG217" s="33"/>
    </row>
    <row r="218" s="14" customFormat="1" ht="104.4" spans="1:33">
      <c r="A218" s="20">
        <f>SUBTOTAL(103,$B$6:$B218)*1</f>
        <v>213</v>
      </c>
      <c r="B218" s="20" t="s">
        <v>114</v>
      </c>
      <c r="C218" s="21" t="s">
        <v>1003</v>
      </c>
      <c r="D218" s="21" t="s">
        <v>116</v>
      </c>
      <c r="E218" s="21" t="s">
        <v>117</v>
      </c>
      <c r="F218" s="21" t="s">
        <v>118</v>
      </c>
      <c r="G218" s="21" t="s">
        <v>996</v>
      </c>
      <c r="H218" s="21" t="s">
        <v>1004</v>
      </c>
      <c r="I218" s="21"/>
      <c r="J218" s="21" t="s">
        <v>1005</v>
      </c>
      <c r="K218" s="22" t="s">
        <v>131</v>
      </c>
      <c r="L218" s="22" t="s">
        <v>63</v>
      </c>
      <c r="M218" s="22" t="s">
        <v>122</v>
      </c>
      <c r="N218" s="22">
        <v>8082</v>
      </c>
      <c r="O218" s="21" t="s">
        <v>123</v>
      </c>
      <c r="P218" s="21" t="s">
        <v>292</v>
      </c>
      <c r="Q218" s="21">
        <v>650</v>
      </c>
      <c r="R218" s="21" t="s">
        <v>44</v>
      </c>
      <c r="S218" s="21" t="s">
        <v>187</v>
      </c>
      <c r="T218" s="21" t="s">
        <v>45</v>
      </c>
      <c r="U218" s="21">
        <v>6</v>
      </c>
      <c r="V218" s="21">
        <v>6</v>
      </c>
      <c r="W218" s="21"/>
      <c r="X218" s="21" t="s">
        <v>1006</v>
      </c>
      <c r="Y218" s="32" t="str">
        <f t="shared" si="5"/>
        <v>大华村保障房屋面防水115㎡；下寨村保障房屋面防水115㎡、房屋屋顶防水230㎡，保障房墙面开裂修复30平方米。</v>
      </c>
      <c r="Z218" s="25">
        <v>7</v>
      </c>
      <c r="AA218" s="25">
        <v>42</v>
      </c>
      <c r="AB218" s="32" t="s">
        <v>127</v>
      </c>
      <c r="AC218" s="21" t="s">
        <v>46</v>
      </c>
      <c r="AD218" s="21" t="s">
        <v>1007</v>
      </c>
      <c r="AE218" s="21" t="s">
        <v>371</v>
      </c>
      <c r="AF218" s="31">
        <v>5.988184</v>
      </c>
      <c r="AG218" s="33"/>
    </row>
    <row r="219" s="14" customFormat="1" ht="87" spans="1:33">
      <c r="A219" s="20">
        <f>SUBTOTAL(103,$B$6:$B219)*1</f>
        <v>214</v>
      </c>
      <c r="B219" s="20" t="s">
        <v>114</v>
      </c>
      <c r="C219" s="21" t="s">
        <v>1008</v>
      </c>
      <c r="D219" s="21" t="s">
        <v>116</v>
      </c>
      <c r="E219" s="21" t="s">
        <v>151</v>
      </c>
      <c r="F219" s="21" t="s">
        <v>118</v>
      </c>
      <c r="G219" s="21" t="s">
        <v>996</v>
      </c>
      <c r="H219" s="21" t="s">
        <v>1009</v>
      </c>
      <c r="I219" s="21" t="s">
        <v>178</v>
      </c>
      <c r="J219" s="21" t="s">
        <v>1010</v>
      </c>
      <c r="K219" s="21" t="s">
        <v>136</v>
      </c>
      <c r="L219" s="21" t="s">
        <v>25</v>
      </c>
      <c r="M219" s="21" t="s">
        <v>122</v>
      </c>
      <c r="N219" s="21">
        <v>8880</v>
      </c>
      <c r="O219" s="21" t="s">
        <v>123</v>
      </c>
      <c r="P219" s="21" t="s">
        <v>166</v>
      </c>
      <c r="Q219" s="21">
        <v>2</v>
      </c>
      <c r="R219" s="21" t="s">
        <v>27</v>
      </c>
      <c r="S219" s="21" t="s">
        <v>155</v>
      </c>
      <c r="T219" s="21" t="s">
        <v>36</v>
      </c>
      <c r="U219" s="21">
        <v>16</v>
      </c>
      <c r="V219" s="21">
        <f t="shared" ref="V219:V231" si="6">U219</f>
        <v>16</v>
      </c>
      <c r="W219" s="21"/>
      <c r="X219" s="21" t="s">
        <v>1011</v>
      </c>
      <c r="Y219" s="32" t="str">
        <f t="shared" si="5"/>
        <v>购置履带式翻耕机（雷沃m1002）一台，桥板2.3米、手扶式插秧机一台</v>
      </c>
      <c r="Z219" s="25">
        <v>170</v>
      </c>
      <c r="AA219" s="25">
        <v>820</v>
      </c>
      <c r="AB219" s="32" t="s">
        <v>127</v>
      </c>
      <c r="AC219" s="21" t="s">
        <v>29</v>
      </c>
      <c r="AD219" s="21" t="s">
        <v>1012</v>
      </c>
      <c r="AE219" s="21" t="s">
        <v>1012</v>
      </c>
      <c r="AF219" s="31">
        <v>16</v>
      </c>
      <c r="AG219" s="33"/>
    </row>
    <row r="220" s="14" customFormat="1" ht="69.6" spans="1:33">
      <c r="A220" s="20">
        <f>SUBTOTAL(103,$B$6:$B220)*1</f>
        <v>215</v>
      </c>
      <c r="B220" s="20" t="s">
        <v>114</v>
      </c>
      <c r="C220" s="21" t="s">
        <v>276</v>
      </c>
      <c r="D220" s="21" t="s">
        <v>116</v>
      </c>
      <c r="E220" s="21" t="s">
        <v>151</v>
      </c>
      <c r="F220" s="21" t="s">
        <v>118</v>
      </c>
      <c r="G220" s="21" t="s">
        <v>996</v>
      </c>
      <c r="H220" s="21" t="s">
        <v>1009</v>
      </c>
      <c r="I220" s="21" t="s">
        <v>178</v>
      </c>
      <c r="J220" s="21" t="s">
        <v>1013</v>
      </c>
      <c r="K220" s="21" t="s">
        <v>136</v>
      </c>
      <c r="L220" s="21" t="s">
        <v>25</v>
      </c>
      <c r="M220" s="21" t="s">
        <v>122</v>
      </c>
      <c r="N220" s="21">
        <v>8880</v>
      </c>
      <c r="O220" s="21" t="s">
        <v>123</v>
      </c>
      <c r="P220" s="21" t="s">
        <v>292</v>
      </c>
      <c r="Q220" s="21">
        <v>400</v>
      </c>
      <c r="R220" s="21" t="s">
        <v>50</v>
      </c>
      <c r="S220" s="21" t="s">
        <v>169</v>
      </c>
      <c r="T220" s="21" t="s">
        <v>51</v>
      </c>
      <c r="U220" s="21">
        <v>14</v>
      </c>
      <c r="V220" s="21">
        <f t="shared" si="6"/>
        <v>14</v>
      </c>
      <c r="W220" s="21"/>
      <c r="X220" s="21" t="s">
        <v>1014</v>
      </c>
      <c r="Y220" s="32" t="str">
        <f t="shared" si="5"/>
        <v>新二水泥硬化路面400平方米；水渠30X30㎝，50米、马安小组村组路水泥硬化路面280平方米、添置垃圾桶50只等</v>
      </c>
      <c r="Z220" s="25">
        <v>170</v>
      </c>
      <c r="AA220" s="25">
        <v>820</v>
      </c>
      <c r="AB220" s="32" t="s">
        <v>127</v>
      </c>
      <c r="AC220" s="21" t="s">
        <v>29</v>
      </c>
      <c r="AD220" s="21" t="s">
        <v>1012</v>
      </c>
      <c r="AE220" s="21" t="s">
        <v>1012</v>
      </c>
      <c r="AF220" s="31">
        <v>13.974653</v>
      </c>
      <c r="AG220" s="33"/>
    </row>
    <row r="221" s="14" customFormat="1" ht="69.6" spans="1:33">
      <c r="A221" s="20">
        <f>SUBTOTAL(103,$B$6:$B221)*1</f>
        <v>216</v>
      </c>
      <c r="B221" s="20" t="s">
        <v>114</v>
      </c>
      <c r="C221" s="21" t="s">
        <v>1015</v>
      </c>
      <c r="D221" s="21" t="s">
        <v>116</v>
      </c>
      <c r="E221" s="21" t="s">
        <v>151</v>
      </c>
      <c r="F221" s="21" t="s">
        <v>118</v>
      </c>
      <c r="G221" s="21" t="s">
        <v>996</v>
      </c>
      <c r="H221" s="21" t="s">
        <v>1016</v>
      </c>
      <c r="I221" s="21" t="s">
        <v>164</v>
      </c>
      <c r="J221" s="21" t="s">
        <v>1017</v>
      </c>
      <c r="K221" s="22" t="s">
        <v>136</v>
      </c>
      <c r="L221" s="22" t="s">
        <v>25</v>
      </c>
      <c r="M221" s="22" t="s">
        <v>122</v>
      </c>
      <c r="N221" s="22">
        <v>8880</v>
      </c>
      <c r="O221" s="21" t="s">
        <v>123</v>
      </c>
      <c r="P221" s="21" t="s">
        <v>1018</v>
      </c>
      <c r="Q221" s="21">
        <v>2000</v>
      </c>
      <c r="R221" s="21" t="s">
        <v>50</v>
      </c>
      <c r="S221" s="21" t="s">
        <v>169</v>
      </c>
      <c r="T221" s="21" t="s">
        <v>51</v>
      </c>
      <c r="U221" s="21">
        <v>40.9</v>
      </c>
      <c r="V221" s="21">
        <v>40.9</v>
      </c>
      <c r="W221" s="21"/>
      <c r="X221" s="21" t="s">
        <v>1019</v>
      </c>
      <c r="Y221" s="32" t="str">
        <f t="shared" si="5"/>
        <v>排水沟40*40，50米，地面硬化800平方排污沟50*50，110米，函管50*50，180米等</v>
      </c>
      <c r="Z221" s="25">
        <v>124</v>
      </c>
      <c r="AA221" s="25">
        <v>424</v>
      </c>
      <c r="AB221" s="32" t="s">
        <v>127</v>
      </c>
      <c r="AC221" s="21" t="s">
        <v>29</v>
      </c>
      <c r="AD221" s="21" t="s">
        <v>1020</v>
      </c>
      <c r="AE221" s="21" t="s">
        <v>1020</v>
      </c>
      <c r="AF221" s="31">
        <v>40.838846</v>
      </c>
      <c r="AG221" s="33"/>
    </row>
    <row r="222" s="14" customFormat="1" ht="69.6" spans="1:33">
      <c r="A222" s="20">
        <f>SUBTOTAL(103,$B$6:$B222)*1</f>
        <v>217</v>
      </c>
      <c r="B222" s="20" t="s">
        <v>114</v>
      </c>
      <c r="C222" s="21" t="s">
        <v>1021</v>
      </c>
      <c r="D222" s="21" t="s">
        <v>116</v>
      </c>
      <c r="E222" s="21" t="s">
        <v>151</v>
      </c>
      <c r="F222" s="21" t="s">
        <v>118</v>
      </c>
      <c r="G222" s="21" t="s">
        <v>996</v>
      </c>
      <c r="H222" s="21" t="s">
        <v>1016</v>
      </c>
      <c r="I222" s="21" t="s">
        <v>164</v>
      </c>
      <c r="J222" s="21" t="s">
        <v>1022</v>
      </c>
      <c r="K222" s="22" t="s">
        <v>131</v>
      </c>
      <c r="L222" s="22" t="s">
        <v>63</v>
      </c>
      <c r="M222" s="22" t="s">
        <v>122</v>
      </c>
      <c r="N222" s="22">
        <v>8082</v>
      </c>
      <c r="O222" s="21" t="s">
        <v>123</v>
      </c>
      <c r="P222" s="21" t="s">
        <v>292</v>
      </c>
      <c r="Q222" s="21">
        <v>1000</v>
      </c>
      <c r="R222" s="21" t="s">
        <v>50</v>
      </c>
      <c r="S222" s="21" t="s">
        <v>169</v>
      </c>
      <c r="T222" s="21" t="s">
        <v>51</v>
      </c>
      <c r="U222" s="21">
        <v>45</v>
      </c>
      <c r="V222" s="21">
        <f t="shared" si="6"/>
        <v>45</v>
      </c>
      <c r="W222" s="21"/>
      <c r="X222" s="21" t="s">
        <v>1023</v>
      </c>
      <c r="Y222" s="32" t="str">
        <f t="shared" si="5"/>
        <v>排水沟30*30，350米，40*40，100米，60*60，150米，清杂平整4000平方，地面硬化800平方，函管60*60，80米，50*50，120米，填土方3000方，砌石墙底80公分，面60公分，高2.2米，长40米等</v>
      </c>
      <c r="Z222" s="25">
        <v>50</v>
      </c>
      <c r="AA222" s="25">
        <v>124</v>
      </c>
      <c r="AB222" s="32" t="s">
        <v>127</v>
      </c>
      <c r="AC222" s="21" t="s">
        <v>29</v>
      </c>
      <c r="AD222" s="21" t="s">
        <v>1020</v>
      </c>
      <c r="AE222" s="21" t="s">
        <v>1020</v>
      </c>
      <c r="AF222" s="31">
        <v>44.959433</v>
      </c>
      <c r="AG222" s="33"/>
    </row>
    <row r="223" s="14" customFormat="1" ht="87" spans="1:33">
      <c r="A223" s="20">
        <f>SUBTOTAL(103,$B$6:$B223)*1</f>
        <v>218</v>
      </c>
      <c r="B223" s="20" t="s">
        <v>114</v>
      </c>
      <c r="C223" s="21" t="s">
        <v>1008</v>
      </c>
      <c r="D223" s="21" t="s">
        <v>995</v>
      </c>
      <c r="E223" s="21" t="s">
        <v>151</v>
      </c>
      <c r="F223" s="21" t="s">
        <v>118</v>
      </c>
      <c r="G223" s="21" t="s">
        <v>996</v>
      </c>
      <c r="H223" s="21" t="s">
        <v>1016</v>
      </c>
      <c r="I223" s="21" t="s">
        <v>164</v>
      </c>
      <c r="J223" s="21" t="s">
        <v>1024</v>
      </c>
      <c r="K223" s="21" t="s">
        <v>136</v>
      </c>
      <c r="L223" s="21" t="s">
        <v>25</v>
      </c>
      <c r="M223" s="21" t="s">
        <v>122</v>
      </c>
      <c r="N223" s="21">
        <v>8880</v>
      </c>
      <c r="O223" s="21" t="s">
        <v>123</v>
      </c>
      <c r="P223" s="21" t="s">
        <v>166</v>
      </c>
      <c r="Q223" s="21">
        <v>2</v>
      </c>
      <c r="R223" s="21" t="s">
        <v>27</v>
      </c>
      <c r="S223" s="21" t="s">
        <v>155</v>
      </c>
      <c r="T223" s="21" t="s">
        <v>36</v>
      </c>
      <c r="U223" s="21">
        <v>13.1</v>
      </c>
      <c r="V223" s="21">
        <f t="shared" si="6"/>
        <v>13.1</v>
      </c>
      <c r="W223" s="21"/>
      <c r="X223" s="21" t="s">
        <v>1025</v>
      </c>
      <c r="Y223" s="32" t="str">
        <f t="shared" si="5"/>
        <v>添置农机设备履带拖拉机902一台、旋耕机200、桥板2.3米。</v>
      </c>
      <c r="Z223" s="25">
        <v>112</v>
      </c>
      <c r="AA223" s="25">
        <v>682</v>
      </c>
      <c r="AB223" s="32" t="s">
        <v>127</v>
      </c>
      <c r="AC223" s="21" t="s">
        <v>29</v>
      </c>
      <c r="AD223" s="21" t="s">
        <v>1020</v>
      </c>
      <c r="AE223" s="21" t="s">
        <v>1020</v>
      </c>
      <c r="AF223" s="31"/>
      <c r="AG223" s="33"/>
    </row>
    <row r="224" s="14" customFormat="1" ht="69.6" spans="1:33">
      <c r="A224" s="20">
        <f>SUBTOTAL(103,$B$6:$B224)*1</f>
        <v>219</v>
      </c>
      <c r="B224" s="20" t="s">
        <v>114</v>
      </c>
      <c r="C224" s="21" t="s">
        <v>1026</v>
      </c>
      <c r="D224" s="21" t="s">
        <v>141</v>
      </c>
      <c r="E224" s="21" t="s">
        <v>151</v>
      </c>
      <c r="F224" s="21" t="s">
        <v>118</v>
      </c>
      <c r="G224" s="21" t="s">
        <v>996</v>
      </c>
      <c r="H224" s="21" t="s">
        <v>1027</v>
      </c>
      <c r="I224" s="21" t="s">
        <v>178</v>
      </c>
      <c r="J224" s="21" t="s">
        <v>1028</v>
      </c>
      <c r="K224" s="21" t="s">
        <v>136</v>
      </c>
      <c r="L224" s="21" t="s">
        <v>25</v>
      </c>
      <c r="M224" s="21" t="s">
        <v>122</v>
      </c>
      <c r="N224" s="21">
        <v>8880</v>
      </c>
      <c r="O224" s="21" t="s">
        <v>123</v>
      </c>
      <c r="P224" s="21" t="s">
        <v>292</v>
      </c>
      <c r="Q224" s="21">
        <v>200</v>
      </c>
      <c r="R224" s="21" t="s">
        <v>27</v>
      </c>
      <c r="S224" s="21" t="s">
        <v>181</v>
      </c>
      <c r="T224" s="21" t="s">
        <v>34</v>
      </c>
      <c r="U224" s="21">
        <v>11.8</v>
      </c>
      <c r="V224" s="21">
        <f t="shared" si="6"/>
        <v>11.8</v>
      </c>
      <c r="W224" s="21"/>
      <c r="X224" s="21" t="s">
        <v>1029</v>
      </c>
      <c r="Y224" s="32" t="str">
        <f t="shared" si="5"/>
        <v>新建烤烟房（含周边硬化)炉堂设备成品采购一套、安装、调试，生物燃料成品设备一套，储存烟叶库房一间，（含墙体门窗钢架树脂瓦面约200平方米）</v>
      </c>
      <c r="Z224" s="25">
        <v>27</v>
      </c>
      <c r="AA224" s="25">
        <v>127</v>
      </c>
      <c r="AB224" s="32" t="s">
        <v>127</v>
      </c>
      <c r="AC224" s="21" t="s">
        <v>29</v>
      </c>
      <c r="AD224" s="21" t="s">
        <v>1030</v>
      </c>
      <c r="AE224" s="21" t="s">
        <v>1030</v>
      </c>
      <c r="AF224" s="31">
        <v>11.409014</v>
      </c>
      <c r="AG224" s="33"/>
    </row>
    <row r="225" s="14" customFormat="1" ht="87" spans="1:33">
      <c r="A225" s="20">
        <f>SUBTOTAL(103,$B$6:$B225)*1</f>
        <v>220</v>
      </c>
      <c r="B225" s="20" t="s">
        <v>114</v>
      </c>
      <c r="C225" s="21" t="s">
        <v>1008</v>
      </c>
      <c r="D225" s="21" t="s">
        <v>116</v>
      </c>
      <c r="E225" s="21" t="s">
        <v>151</v>
      </c>
      <c r="F225" s="21" t="s">
        <v>118</v>
      </c>
      <c r="G225" s="21" t="s">
        <v>996</v>
      </c>
      <c r="H225" s="21" t="s">
        <v>1027</v>
      </c>
      <c r="I225" s="21" t="s">
        <v>178</v>
      </c>
      <c r="J225" s="21" t="s">
        <v>1031</v>
      </c>
      <c r="K225" s="21" t="s">
        <v>136</v>
      </c>
      <c r="L225" s="21" t="s">
        <v>25</v>
      </c>
      <c r="M225" s="21" t="s">
        <v>122</v>
      </c>
      <c r="N225" s="21">
        <v>8880</v>
      </c>
      <c r="O225" s="21" t="s">
        <v>123</v>
      </c>
      <c r="P225" s="21" t="s">
        <v>166</v>
      </c>
      <c r="Q225" s="21">
        <v>2</v>
      </c>
      <c r="R225" s="21" t="s">
        <v>27</v>
      </c>
      <c r="S225" s="21" t="s">
        <v>155</v>
      </c>
      <c r="T225" s="21" t="s">
        <v>36</v>
      </c>
      <c r="U225" s="21">
        <v>10</v>
      </c>
      <c r="V225" s="21">
        <f t="shared" si="6"/>
        <v>10</v>
      </c>
      <c r="W225" s="21"/>
      <c r="X225" s="21" t="s">
        <v>1011</v>
      </c>
      <c r="Y225" s="32" t="str">
        <f t="shared" si="5"/>
        <v>购置翻耕耕整机一台，中型插秧机一台</v>
      </c>
      <c r="Z225" s="25">
        <v>170</v>
      </c>
      <c r="AA225" s="25">
        <v>820</v>
      </c>
      <c r="AB225" s="32" t="s">
        <v>127</v>
      </c>
      <c r="AC225" s="21" t="s">
        <v>29</v>
      </c>
      <c r="AD225" s="21" t="s">
        <v>1030</v>
      </c>
      <c r="AE225" s="21" t="s">
        <v>1030</v>
      </c>
      <c r="AF225" s="31">
        <v>9.74</v>
      </c>
      <c r="AG225" s="33"/>
    </row>
    <row r="226" s="14" customFormat="1" ht="69.6" spans="1:33">
      <c r="A226" s="20">
        <f>SUBTOTAL(103,$B$6:$B226)*1</f>
        <v>221</v>
      </c>
      <c r="B226" s="20" t="s">
        <v>114</v>
      </c>
      <c r="C226" s="21" t="s">
        <v>276</v>
      </c>
      <c r="D226" s="21" t="s">
        <v>141</v>
      </c>
      <c r="E226" s="21" t="s">
        <v>151</v>
      </c>
      <c r="F226" s="21" t="s">
        <v>118</v>
      </c>
      <c r="G226" s="21" t="s">
        <v>996</v>
      </c>
      <c r="H226" s="21" t="s">
        <v>1027</v>
      </c>
      <c r="I226" s="21" t="s">
        <v>178</v>
      </c>
      <c r="J226" s="21" t="s">
        <v>1032</v>
      </c>
      <c r="K226" s="21" t="s">
        <v>136</v>
      </c>
      <c r="L226" s="21" t="s">
        <v>25</v>
      </c>
      <c r="M226" s="21" t="s">
        <v>122</v>
      </c>
      <c r="N226" s="21">
        <v>8880</v>
      </c>
      <c r="O226" s="21" t="s">
        <v>123</v>
      </c>
      <c r="P226" s="21" t="s">
        <v>398</v>
      </c>
      <c r="Q226" s="21">
        <v>300</v>
      </c>
      <c r="R226" s="21" t="s">
        <v>50</v>
      </c>
      <c r="S226" s="21" t="s">
        <v>169</v>
      </c>
      <c r="T226" s="21" t="s">
        <v>51</v>
      </c>
      <c r="U226" s="21">
        <v>8.2</v>
      </c>
      <c r="V226" s="21">
        <f t="shared" si="6"/>
        <v>8.2</v>
      </c>
      <c r="W226" s="21"/>
      <c r="X226" s="21" t="s">
        <v>1033</v>
      </c>
      <c r="Y226" s="32" t="str">
        <f t="shared" si="5"/>
        <v>水毁河堤修复5处237.5立方米、水毁村组公路修复62.5立方米，涵管（规格125cm*100cm*6条）。</v>
      </c>
      <c r="Z226" s="25">
        <v>175</v>
      </c>
      <c r="AA226" s="25">
        <v>825</v>
      </c>
      <c r="AB226" s="32" t="s">
        <v>127</v>
      </c>
      <c r="AC226" s="21" t="s">
        <v>29</v>
      </c>
      <c r="AD226" s="21" t="s">
        <v>1030</v>
      </c>
      <c r="AE226" s="21" t="s">
        <v>1030</v>
      </c>
      <c r="AF226" s="31">
        <v>8.196915</v>
      </c>
      <c r="AG226" s="33"/>
    </row>
    <row r="227" s="14" customFormat="1" ht="69.6" spans="1:33">
      <c r="A227" s="20">
        <f>SUBTOTAL(103,$B$6:$B227)*1</f>
        <v>222</v>
      </c>
      <c r="B227" s="20" t="s">
        <v>114</v>
      </c>
      <c r="C227" s="21" t="s">
        <v>1034</v>
      </c>
      <c r="D227" s="21" t="s">
        <v>116</v>
      </c>
      <c r="E227" s="21" t="s">
        <v>151</v>
      </c>
      <c r="F227" s="21" t="s">
        <v>118</v>
      </c>
      <c r="G227" s="21" t="s">
        <v>996</v>
      </c>
      <c r="H227" s="21" t="s">
        <v>1035</v>
      </c>
      <c r="I227" s="21" t="s">
        <v>178</v>
      </c>
      <c r="J227" s="21" t="s">
        <v>1036</v>
      </c>
      <c r="K227" s="21" t="s">
        <v>136</v>
      </c>
      <c r="L227" s="21" t="s">
        <v>25</v>
      </c>
      <c r="M227" s="21" t="s">
        <v>122</v>
      </c>
      <c r="N227" s="21">
        <v>8880</v>
      </c>
      <c r="O227" s="21" t="s">
        <v>123</v>
      </c>
      <c r="P227" s="21" t="s">
        <v>171</v>
      </c>
      <c r="Q227" s="21">
        <v>1000</v>
      </c>
      <c r="R227" s="21" t="s">
        <v>50</v>
      </c>
      <c r="S227" s="21" t="s">
        <v>159</v>
      </c>
      <c r="T227" s="21" t="s">
        <v>58</v>
      </c>
      <c r="U227" s="21">
        <v>30</v>
      </c>
      <c r="V227" s="21">
        <f t="shared" si="6"/>
        <v>30</v>
      </c>
      <c r="W227" s="21"/>
      <c r="X227" s="21" t="s">
        <v>1037</v>
      </c>
      <c r="Y227" s="32" t="str">
        <f t="shared" si="5"/>
        <v>37千瓦抽水泵，37千瓦变频柜，PE125管1250米，PE90管1000米，PE75管350米，泵房3米*3米两层，DN100闸阀8套，DN80闸阀20套，DN65闸阀10套，砖砌管道出水池2座，砼c拦水坝一座等设施建设</v>
      </c>
      <c r="Z227" s="25">
        <v>120</v>
      </c>
      <c r="AA227" s="25">
        <v>487</v>
      </c>
      <c r="AB227" s="32" t="s">
        <v>127</v>
      </c>
      <c r="AC227" s="21" t="s">
        <v>29</v>
      </c>
      <c r="AD227" s="21" t="s">
        <v>1038</v>
      </c>
      <c r="AE227" s="21" t="s">
        <v>1038</v>
      </c>
      <c r="AF227" s="31">
        <v>27.766806</v>
      </c>
      <c r="AG227" s="33"/>
    </row>
    <row r="228" s="14" customFormat="1" ht="69.6" spans="1:33">
      <c r="A228" s="20">
        <f>SUBTOTAL(103,$B$6:$B228)*1</f>
        <v>223</v>
      </c>
      <c r="B228" s="20" t="s">
        <v>114</v>
      </c>
      <c r="C228" s="21" t="s">
        <v>1039</v>
      </c>
      <c r="D228" s="21" t="s">
        <v>141</v>
      </c>
      <c r="E228" s="21" t="s">
        <v>151</v>
      </c>
      <c r="F228" s="21" t="s">
        <v>118</v>
      </c>
      <c r="G228" s="21" t="s">
        <v>996</v>
      </c>
      <c r="H228" s="21" t="s">
        <v>1040</v>
      </c>
      <c r="I228" s="21" t="s">
        <v>164</v>
      </c>
      <c r="J228" s="21" t="s">
        <v>1041</v>
      </c>
      <c r="K228" s="21" t="s">
        <v>136</v>
      </c>
      <c r="L228" s="21" t="s">
        <v>25</v>
      </c>
      <c r="M228" s="21" t="s">
        <v>122</v>
      </c>
      <c r="N228" s="21">
        <v>8880</v>
      </c>
      <c r="O228" s="21" t="s">
        <v>123</v>
      </c>
      <c r="P228" s="21" t="s">
        <v>166</v>
      </c>
      <c r="Q228" s="21">
        <v>8</v>
      </c>
      <c r="R228" s="21" t="s">
        <v>27</v>
      </c>
      <c r="S228" s="21" t="s">
        <v>181</v>
      </c>
      <c r="T228" s="21" t="s">
        <v>34</v>
      </c>
      <c r="U228" s="21">
        <v>12</v>
      </c>
      <c r="V228" s="21">
        <f t="shared" si="6"/>
        <v>12</v>
      </c>
      <c r="W228" s="21"/>
      <c r="X228" s="21" t="s">
        <v>1042</v>
      </c>
      <c r="Y228" s="32" t="str">
        <f t="shared" si="5"/>
        <v>5台一体炉、3台汽油电动机	安装及调试等</v>
      </c>
      <c r="Z228" s="25">
        <v>34</v>
      </c>
      <c r="AA228" s="25">
        <v>145</v>
      </c>
      <c r="AB228" s="32" t="s">
        <v>127</v>
      </c>
      <c r="AC228" s="21" t="s">
        <v>29</v>
      </c>
      <c r="AD228" s="21" t="s">
        <v>1043</v>
      </c>
      <c r="AE228" s="21" t="s">
        <v>1043</v>
      </c>
      <c r="AF228" s="31">
        <v>11.67603</v>
      </c>
      <c r="AG228" s="33"/>
    </row>
    <row r="229" s="14" customFormat="1" ht="69.6" spans="1:33">
      <c r="A229" s="20">
        <f>SUBTOTAL(103,$B$6:$B229)*1</f>
        <v>224</v>
      </c>
      <c r="B229" s="20" t="s">
        <v>114</v>
      </c>
      <c r="C229" s="21" t="s">
        <v>1044</v>
      </c>
      <c r="D229" s="21" t="s">
        <v>116</v>
      </c>
      <c r="E229" s="21" t="s">
        <v>151</v>
      </c>
      <c r="F229" s="21" t="s">
        <v>118</v>
      </c>
      <c r="G229" s="21" t="s">
        <v>996</v>
      </c>
      <c r="H229" s="21" t="s">
        <v>1040</v>
      </c>
      <c r="I229" s="21" t="s">
        <v>164</v>
      </c>
      <c r="J229" s="21" t="s">
        <v>1045</v>
      </c>
      <c r="K229" s="21" t="s">
        <v>136</v>
      </c>
      <c r="L229" s="21" t="s">
        <v>25</v>
      </c>
      <c r="M229" s="21" t="s">
        <v>122</v>
      </c>
      <c r="N229" s="21">
        <v>8880</v>
      </c>
      <c r="O229" s="21" t="s">
        <v>123</v>
      </c>
      <c r="P229" s="21" t="s">
        <v>292</v>
      </c>
      <c r="Q229" s="21">
        <v>500</v>
      </c>
      <c r="R229" s="21" t="s">
        <v>27</v>
      </c>
      <c r="S229" s="21" t="s">
        <v>181</v>
      </c>
      <c r="T229" s="21" t="s">
        <v>35</v>
      </c>
      <c r="U229" s="21">
        <v>20</v>
      </c>
      <c r="V229" s="21">
        <f t="shared" si="6"/>
        <v>20</v>
      </c>
      <c r="W229" s="21"/>
      <c r="X229" s="21" t="s">
        <v>1046</v>
      </c>
      <c r="Y229" s="32" t="str">
        <f t="shared" si="5"/>
        <v>钢结构，工具房及生产间占地面积约500平方米，宽10米，长28米等设施建设</v>
      </c>
      <c r="Z229" s="25">
        <v>340</v>
      </c>
      <c r="AA229" s="25">
        <v>1481</v>
      </c>
      <c r="AB229" s="32" t="s">
        <v>127</v>
      </c>
      <c r="AC229" s="21" t="s">
        <v>29</v>
      </c>
      <c r="AD229" s="21" t="s">
        <v>1043</v>
      </c>
      <c r="AE229" s="21" t="s">
        <v>1043</v>
      </c>
      <c r="AF229" s="31">
        <v>19.960307</v>
      </c>
      <c r="AG229" s="33"/>
    </row>
    <row r="230" s="14" customFormat="1" ht="69.6" spans="1:33">
      <c r="A230" s="20">
        <f>SUBTOTAL(103,$B$6:$B230)*1</f>
        <v>225</v>
      </c>
      <c r="B230" s="20" t="s">
        <v>114</v>
      </c>
      <c r="C230" s="21" t="s">
        <v>1047</v>
      </c>
      <c r="D230" s="21" t="s">
        <v>116</v>
      </c>
      <c r="E230" s="21" t="s">
        <v>151</v>
      </c>
      <c r="F230" s="21" t="s">
        <v>118</v>
      </c>
      <c r="G230" s="21" t="s">
        <v>996</v>
      </c>
      <c r="H230" s="21" t="s">
        <v>1040</v>
      </c>
      <c r="I230" s="21" t="s">
        <v>164</v>
      </c>
      <c r="J230" s="21" t="s">
        <v>1048</v>
      </c>
      <c r="K230" s="21" t="s">
        <v>131</v>
      </c>
      <c r="L230" s="21" t="s">
        <v>73</v>
      </c>
      <c r="M230" s="21" t="s">
        <v>122</v>
      </c>
      <c r="N230" s="21">
        <v>823</v>
      </c>
      <c r="O230" s="21" t="s">
        <v>123</v>
      </c>
      <c r="P230" s="21" t="s">
        <v>171</v>
      </c>
      <c r="Q230" s="21">
        <v>2500</v>
      </c>
      <c r="R230" s="21" t="s">
        <v>50</v>
      </c>
      <c r="S230" s="21" t="s">
        <v>159</v>
      </c>
      <c r="T230" s="21" t="s">
        <v>58</v>
      </c>
      <c r="U230" s="21">
        <v>30</v>
      </c>
      <c r="V230" s="21">
        <f t="shared" si="6"/>
        <v>30</v>
      </c>
      <c r="W230" s="21"/>
      <c r="X230" s="21" t="s">
        <v>1049</v>
      </c>
      <c r="Y230" s="32" t="str">
        <f t="shared" si="5"/>
        <v>维修水渠总长2500米，宽0.8米等基础设施建设</v>
      </c>
      <c r="Z230" s="25">
        <v>245</v>
      </c>
      <c r="AA230" s="25">
        <v>1127</v>
      </c>
      <c r="AB230" s="32" t="s">
        <v>127</v>
      </c>
      <c r="AC230" s="21" t="s">
        <v>29</v>
      </c>
      <c r="AD230" s="21" t="s">
        <v>1043</v>
      </c>
      <c r="AE230" s="21" t="s">
        <v>1043</v>
      </c>
      <c r="AF230" s="31">
        <v>29.738797</v>
      </c>
      <c r="AG230" s="33"/>
    </row>
    <row r="231" s="14" customFormat="1" ht="87" spans="1:33">
      <c r="A231" s="20">
        <f>SUBTOTAL(103,$B$6:$B231)*1</f>
        <v>226</v>
      </c>
      <c r="B231" s="20" t="s">
        <v>114</v>
      </c>
      <c r="C231" s="21" t="s">
        <v>1050</v>
      </c>
      <c r="D231" s="21" t="s">
        <v>116</v>
      </c>
      <c r="E231" s="21" t="s">
        <v>151</v>
      </c>
      <c r="F231" s="21" t="s">
        <v>118</v>
      </c>
      <c r="G231" s="21" t="s">
        <v>996</v>
      </c>
      <c r="H231" s="21" t="s">
        <v>1040</v>
      </c>
      <c r="I231" s="21" t="s">
        <v>164</v>
      </c>
      <c r="J231" s="21" t="s">
        <v>1051</v>
      </c>
      <c r="K231" s="21" t="s">
        <v>136</v>
      </c>
      <c r="L231" s="21" t="s">
        <v>261</v>
      </c>
      <c r="M231" s="21" t="s">
        <v>122</v>
      </c>
      <c r="N231" s="21">
        <v>433</v>
      </c>
      <c r="O231" s="21" t="s">
        <v>123</v>
      </c>
      <c r="P231" s="21" t="s">
        <v>292</v>
      </c>
      <c r="Q231" s="21">
        <v>500</v>
      </c>
      <c r="R231" s="21" t="s">
        <v>27</v>
      </c>
      <c r="S231" s="21" t="s">
        <v>155</v>
      </c>
      <c r="T231" s="21" t="s">
        <v>36</v>
      </c>
      <c r="U231" s="21">
        <v>13</v>
      </c>
      <c r="V231" s="21">
        <f t="shared" si="6"/>
        <v>13</v>
      </c>
      <c r="W231" s="21"/>
      <c r="X231" s="21" t="s">
        <v>1052</v>
      </c>
      <c r="Y231" s="32" t="str">
        <f t="shared" si="5"/>
        <v>搭建稻谷储存室45平方米、扩建农机库棚85平方米等基础设施建设工程</v>
      </c>
      <c r="Z231" s="25">
        <v>80</v>
      </c>
      <c r="AA231" s="25">
        <v>256</v>
      </c>
      <c r="AB231" s="32" t="s">
        <v>127</v>
      </c>
      <c r="AC231" s="21" t="s">
        <v>29</v>
      </c>
      <c r="AD231" s="21" t="s">
        <v>1040</v>
      </c>
      <c r="AE231" s="21" t="s">
        <v>1040</v>
      </c>
      <c r="AF231" s="31">
        <v>12.9336</v>
      </c>
      <c r="AG231" s="33"/>
    </row>
    <row r="232" s="14" customFormat="1" ht="69.6" spans="1:33">
      <c r="A232" s="20">
        <f>SUBTOTAL(103,$B$6:$B232)*1</f>
        <v>227</v>
      </c>
      <c r="B232" s="20" t="s">
        <v>114</v>
      </c>
      <c r="C232" s="21" t="s">
        <v>276</v>
      </c>
      <c r="D232" s="21" t="s">
        <v>116</v>
      </c>
      <c r="E232" s="21" t="s">
        <v>117</v>
      </c>
      <c r="F232" s="21" t="s">
        <v>118</v>
      </c>
      <c r="G232" s="21" t="s">
        <v>996</v>
      </c>
      <c r="H232" s="21" t="s">
        <v>1040</v>
      </c>
      <c r="I232" s="21" t="s">
        <v>164</v>
      </c>
      <c r="J232" s="21" t="s">
        <v>1053</v>
      </c>
      <c r="K232" s="21" t="s">
        <v>131</v>
      </c>
      <c r="L232" s="21" t="s">
        <v>63</v>
      </c>
      <c r="M232" s="21" t="s">
        <v>122</v>
      </c>
      <c r="N232" s="21">
        <v>8082</v>
      </c>
      <c r="O232" s="21" t="s">
        <v>123</v>
      </c>
      <c r="P232" s="21" t="s">
        <v>292</v>
      </c>
      <c r="Q232" s="21">
        <v>460</v>
      </c>
      <c r="R232" s="21" t="s">
        <v>50</v>
      </c>
      <c r="S232" s="21" t="s">
        <v>169</v>
      </c>
      <c r="T232" s="21" t="s">
        <v>51</v>
      </c>
      <c r="U232" s="21">
        <v>25</v>
      </c>
      <c r="V232" s="21">
        <v>25</v>
      </c>
      <c r="W232" s="21"/>
      <c r="X232" s="21" t="s">
        <v>1054</v>
      </c>
      <c r="Y232" s="32" t="str">
        <f t="shared" si="5"/>
        <v>混凝土路面硬化460平方，破旧路面破碎整治460平方，实心砖砖砌挡土墙200平方，水泥砖砌墙体100平方等</v>
      </c>
      <c r="Z232" s="25">
        <v>50</v>
      </c>
      <c r="AA232" s="25">
        <v>249</v>
      </c>
      <c r="AB232" s="32" t="s">
        <v>127</v>
      </c>
      <c r="AC232" s="21" t="s">
        <v>29</v>
      </c>
      <c r="AD232" s="21" t="s">
        <v>1007</v>
      </c>
      <c r="AE232" s="21" t="s">
        <v>1007</v>
      </c>
      <c r="AF232" s="31">
        <v>24.9734</v>
      </c>
      <c r="AG232" s="33"/>
    </row>
    <row r="233" s="14" customFormat="1" ht="87" spans="1:33">
      <c r="A233" s="20">
        <f>SUBTOTAL(103,$B$6:$B233)*1</f>
        <v>228</v>
      </c>
      <c r="B233" s="20" t="s">
        <v>114</v>
      </c>
      <c r="C233" s="21" t="s">
        <v>1055</v>
      </c>
      <c r="D233" s="21" t="s">
        <v>116</v>
      </c>
      <c r="E233" s="21" t="s">
        <v>151</v>
      </c>
      <c r="F233" s="21" t="s">
        <v>118</v>
      </c>
      <c r="G233" s="21" t="s">
        <v>996</v>
      </c>
      <c r="H233" s="21" t="s">
        <v>1056</v>
      </c>
      <c r="I233" s="21"/>
      <c r="J233" s="21" t="s">
        <v>1057</v>
      </c>
      <c r="K233" s="21" t="s">
        <v>154</v>
      </c>
      <c r="L233" s="21" t="s">
        <v>75</v>
      </c>
      <c r="M233" s="21" t="s">
        <v>122</v>
      </c>
      <c r="N233" s="21">
        <v>1579.04</v>
      </c>
      <c r="O233" s="21" t="s">
        <v>123</v>
      </c>
      <c r="P233" s="21" t="s">
        <v>171</v>
      </c>
      <c r="Q233" s="21">
        <v>400</v>
      </c>
      <c r="R233" s="21" t="s">
        <v>27</v>
      </c>
      <c r="S233" s="21" t="s">
        <v>146</v>
      </c>
      <c r="T233" s="21" t="s">
        <v>43</v>
      </c>
      <c r="U233" s="21">
        <v>29.04</v>
      </c>
      <c r="V233" s="21">
        <v>29.04</v>
      </c>
      <c r="W233" s="21"/>
      <c r="X233" s="21" t="s">
        <v>1058</v>
      </c>
      <c r="Y233" s="32" t="str">
        <f t="shared" si="5"/>
        <v>蔬菜大棚加固210亩、线路整修1100米、产后处理加工车间建设（2座）、供电设施（三箱四线250米）、供水设施(水桶2个、水池2座、PE管2400米）、产业路修复600米等</v>
      </c>
      <c r="Z233" s="25">
        <v>80</v>
      </c>
      <c r="AA233" s="25">
        <v>387</v>
      </c>
      <c r="AB233" s="32" t="s">
        <v>127</v>
      </c>
      <c r="AC233" s="21" t="s">
        <v>29</v>
      </c>
      <c r="AD233" s="21" t="s">
        <v>1043</v>
      </c>
      <c r="AE233" s="21" t="s">
        <v>1043</v>
      </c>
      <c r="AF233" s="31">
        <v>29.012812</v>
      </c>
      <c r="AG233" s="33"/>
    </row>
    <row r="234" s="14" customFormat="1" ht="87" spans="1:33">
      <c r="A234" s="20">
        <f>SUBTOTAL(103,$B$6:$B234)*1</f>
        <v>229</v>
      </c>
      <c r="B234" s="20" t="s">
        <v>114</v>
      </c>
      <c r="C234" s="21" t="s">
        <v>1059</v>
      </c>
      <c r="D234" s="21" t="s">
        <v>116</v>
      </c>
      <c r="E234" s="21" t="s">
        <v>117</v>
      </c>
      <c r="F234" s="21" t="s">
        <v>118</v>
      </c>
      <c r="G234" s="21" t="s">
        <v>996</v>
      </c>
      <c r="H234" s="21" t="s">
        <v>1060</v>
      </c>
      <c r="I234" s="21" t="s">
        <v>218</v>
      </c>
      <c r="J234" s="21" t="s">
        <v>1061</v>
      </c>
      <c r="K234" s="21" t="s">
        <v>154</v>
      </c>
      <c r="L234" s="21" t="s">
        <v>77</v>
      </c>
      <c r="M234" s="21" t="s">
        <v>122</v>
      </c>
      <c r="N234" s="21">
        <v>830.33</v>
      </c>
      <c r="O234" s="21" t="s">
        <v>123</v>
      </c>
      <c r="P234" s="21" t="s">
        <v>262</v>
      </c>
      <c r="Q234" s="21">
        <v>100</v>
      </c>
      <c r="R234" s="21" t="s">
        <v>27</v>
      </c>
      <c r="S234" s="21" t="s">
        <v>181</v>
      </c>
      <c r="T234" s="21" t="s">
        <v>38</v>
      </c>
      <c r="U234" s="21">
        <v>30</v>
      </c>
      <c r="V234" s="21">
        <v>30</v>
      </c>
      <c r="W234" s="21"/>
      <c r="X234" s="21" t="s">
        <v>1062</v>
      </c>
      <c r="Y234" s="32" t="str">
        <f t="shared" si="5"/>
        <v>新建100平方米农产品展销平台及地面硬化150平方米、水沟30米等。</v>
      </c>
      <c r="Z234" s="25">
        <v>35</v>
      </c>
      <c r="AA234" s="25">
        <v>125</v>
      </c>
      <c r="AB234" s="32" t="s">
        <v>127</v>
      </c>
      <c r="AC234" s="21" t="s">
        <v>29</v>
      </c>
      <c r="AD234" s="21" t="s">
        <v>1007</v>
      </c>
      <c r="AE234" s="21" t="s">
        <v>1063</v>
      </c>
      <c r="AF234" s="31">
        <v>29.989172</v>
      </c>
      <c r="AG234" s="33"/>
    </row>
    <row r="235" s="14" customFormat="1" ht="69.6" spans="1:33">
      <c r="A235" s="20">
        <f>SUBTOTAL(103,$B$6:$B235)*1</f>
        <v>230</v>
      </c>
      <c r="B235" s="20" t="s">
        <v>114</v>
      </c>
      <c r="C235" s="21" t="s">
        <v>276</v>
      </c>
      <c r="D235" s="21" t="s">
        <v>116</v>
      </c>
      <c r="E235" s="21" t="s">
        <v>117</v>
      </c>
      <c r="F235" s="21" t="s">
        <v>118</v>
      </c>
      <c r="G235" s="21" t="s">
        <v>996</v>
      </c>
      <c r="H235" s="21" t="s">
        <v>1064</v>
      </c>
      <c r="I235" s="21" t="s">
        <v>218</v>
      </c>
      <c r="J235" s="21" t="s">
        <v>1065</v>
      </c>
      <c r="K235" s="21" t="s">
        <v>131</v>
      </c>
      <c r="L235" s="21" t="s">
        <v>63</v>
      </c>
      <c r="M235" s="21" t="s">
        <v>122</v>
      </c>
      <c r="N235" s="21">
        <v>8082</v>
      </c>
      <c r="O235" s="21" t="s">
        <v>123</v>
      </c>
      <c r="P235" s="21" t="s">
        <v>398</v>
      </c>
      <c r="Q235" s="21">
        <v>1600</v>
      </c>
      <c r="R235" s="21" t="s">
        <v>50</v>
      </c>
      <c r="S235" s="21" t="s">
        <v>169</v>
      </c>
      <c r="T235" s="21" t="s">
        <v>51</v>
      </c>
      <c r="U235" s="21">
        <v>40</v>
      </c>
      <c r="V235" s="21">
        <v>40</v>
      </c>
      <c r="W235" s="21"/>
      <c r="X235" s="21" t="s">
        <v>1066</v>
      </c>
      <c r="Y235" s="32" t="str">
        <f t="shared" ref="Y235:Y290" si="7">J235</f>
        <v>混凝土路面硬化1100平方厚0.18，混凝土路面硬化1000平方厚0.15，砖砌24墙1000米，浆砌石挡墙200立方米，饮水井3座，水沟200米</v>
      </c>
      <c r="Z235" s="25">
        <v>30</v>
      </c>
      <c r="AA235" s="25">
        <v>149</v>
      </c>
      <c r="AB235" s="32" t="s">
        <v>127</v>
      </c>
      <c r="AC235" s="21" t="s">
        <v>29</v>
      </c>
      <c r="AD235" s="21" t="s">
        <v>1007</v>
      </c>
      <c r="AE235" s="21" t="s">
        <v>1007</v>
      </c>
      <c r="AF235" s="31">
        <v>39.858561</v>
      </c>
      <c r="AG235" s="33"/>
    </row>
    <row r="236" s="14" customFormat="1" ht="87" spans="1:33">
      <c r="A236" s="20">
        <f>SUBTOTAL(103,$B$6:$B236)*1</f>
        <v>231</v>
      </c>
      <c r="B236" s="20" t="s">
        <v>114</v>
      </c>
      <c r="C236" s="21" t="s">
        <v>1067</v>
      </c>
      <c r="D236" s="21" t="s">
        <v>116</v>
      </c>
      <c r="E236" s="21" t="s">
        <v>117</v>
      </c>
      <c r="F236" s="21" t="s">
        <v>118</v>
      </c>
      <c r="G236" s="21" t="s">
        <v>996</v>
      </c>
      <c r="H236" s="21" t="s">
        <v>1068</v>
      </c>
      <c r="I236" s="21" t="s">
        <v>218</v>
      </c>
      <c r="J236" s="21" t="s">
        <v>1069</v>
      </c>
      <c r="K236" s="22" t="s">
        <v>131</v>
      </c>
      <c r="L236" s="22" t="s">
        <v>63</v>
      </c>
      <c r="M236" s="22" t="s">
        <v>122</v>
      </c>
      <c r="N236" s="22">
        <v>8082</v>
      </c>
      <c r="O236" s="21" t="s">
        <v>123</v>
      </c>
      <c r="P236" s="21" t="s">
        <v>262</v>
      </c>
      <c r="Q236" s="21">
        <v>546.74</v>
      </c>
      <c r="R236" s="21" t="s">
        <v>27</v>
      </c>
      <c r="S236" s="21" t="s">
        <v>1070</v>
      </c>
      <c r="T236" s="21" t="s">
        <v>31</v>
      </c>
      <c r="U236" s="21">
        <v>100</v>
      </c>
      <c r="V236" s="21">
        <v>100</v>
      </c>
      <c r="W236" s="21"/>
      <c r="X236" s="21" t="s">
        <v>1071</v>
      </c>
      <c r="Y236" s="32" t="str">
        <f t="shared" si="7"/>
        <v>新建地下消防水池一处314.74㎡、粪污收集池一处112㎡和消毒通道及消毒池120㎡</v>
      </c>
      <c r="Z236" s="25">
        <v>100</v>
      </c>
      <c r="AA236" s="25">
        <v>423</v>
      </c>
      <c r="AB236" s="32" t="s">
        <v>127</v>
      </c>
      <c r="AC236" s="21" t="s">
        <v>29</v>
      </c>
      <c r="AD236" s="21" t="s">
        <v>1007</v>
      </c>
      <c r="AE236" s="21" t="s">
        <v>1007</v>
      </c>
      <c r="AF236" s="31">
        <v>80</v>
      </c>
      <c r="AG236" s="33"/>
    </row>
    <row r="237" s="14" customFormat="1" ht="87" spans="1:33">
      <c r="A237" s="20">
        <f>SUBTOTAL(103,$B$6:$B237)*1</f>
        <v>232</v>
      </c>
      <c r="B237" s="20" t="s">
        <v>114</v>
      </c>
      <c r="C237" s="21" t="s">
        <v>1072</v>
      </c>
      <c r="D237" s="21" t="s">
        <v>116</v>
      </c>
      <c r="E237" s="21" t="s">
        <v>117</v>
      </c>
      <c r="F237" s="21" t="s">
        <v>118</v>
      </c>
      <c r="G237" s="21" t="s">
        <v>996</v>
      </c>
      <c r="H237" s="21" t="s">
        <v>1068</v>
      </c>
      <c r="I237" s="21" t="s">
        <v>218</v>
      </c>
      <c r="J237" s="21" t="s">
        <v>1073</v>
      </c>
      <c r="K237" s="22" t="s">
        <v>131</v>
      </c>
      <c r="L237" s="22" t="s">
        <v>63</v>
      </c>
      <c r="M237" s="22" t="s">
        <v>122</v>
      </c>
      <c r="N237" s="22">
        <v>8082</v>
      </c>
      <c r="O237" s="21" t="s">
        <v>123</v>
      </c>
      <c r="P237" s="21" t="s">
        <v>262</v>
      </c>
      <c r="Q237" s="21">
        <v>2500</v>
      </c>
      <c r="R237" s="21" t="s">
        <v>27</v>
      </c>
      <c r="S237" s="21" t="s">
        <v>1070</v>
      </c>
      <c r="T237" s="21" t="s">
        <v>31</v>
      </c>
      <c r="U237" s="21">
        <v>187</v>
      </c>
      <c r="V237" s="21">
        <v>187</v>
      </c>
      <c r="W237" s="21"/>
      <c r="X237" s="21" t="s">
        <v>1071</v>
      </c>
      <c r="Y237" s="32" t="str">
        <f t="shared" si="7"/>
        <v>新建粪污处理间一栋180㎡、饲料间1850㎡及有机肥厂470㎡</v>
      </c>
      <c r="Z237" s="25">
        <v>100</v>
      </c>
      <c r="AA237" s="25">
        <v>423</v>
      </c>
      <c r="AB237" s="32" t="s">
        <v>127</v>
      </c>
      <c r="AC237" s="21" t="s">
        <v>29</v>
      </c>
      <c r="AD237" s="21" t="s">
        <v>1007</v>
      </c>
      <c r="AE237" s="21" t="s">
        <v>1007</v>
      </c>
      <c r="AF237" s="31">
        <v>160</v>
      </c>
      <c r="AG237" s="33"/>
    </row>
    <row r="238" s="14" customFormat="1" ht="87" spans="1:33">
      <c r="A238" s="20">
        <f>SUBTOTAL(103,$B$6:$B238)*1</f>
        <v>233</v>
      </c>
      <c r="B238" s="20" t="s">
        <v>114</v>
      </c>
      <c r="C238" s="21" t="s">
        <v>1074</v>
      </c>
      <c r="D238" s="21" t="s">
        <v>116</v>
      </c>
      <c r="E238" s="21" t="s">
        <v>117</v>
      </c>
      <c r="F238" s="21" t="s">
        <v>118</v>
      </c>
      <c r="G238" s="21" t="s">
        <v>996</v>
      </c>
      <c r="H238" s="21" t="s">
        <v>1068</v>
      </c>
      <c r="I238" s="21" t="s">
        <v>218</v>
      </c>
      <c r="J238" s="21" t="s">
        <v>1075</v>
      </c>
      <c r="K238" s="21" t="s">
        <v>131</v>
      </c>
      <c r="L238" s="21" t="s">
        <v>63</v>
      </c>
      <c r="M238" s="21" t="s">
        <v>122</v>
      </c>
      <c r="N238" s="21">
        <v>8082</v>
      </c>
      <c r="O238" s="21" t="s">
        <v>123</v>
      </c>
      <c r="P238" s="21" t="s">
        <v>262</v>
      </c>
      <c r="Q238" s="21">
        <v>5428</v>
      </c>
      <c r="R238" s="21" t="s">
        <v>27</v>
      </c>
      <c r="S238" s="21" t="s">
        <v>1070</v>
      </c>
      <c r="T238" s="21" t="s">
        <v>31</v>
      </c>
      <c r="U238" s="21">
        <v>325</v>
      </c>
      <c r="V238" s="21">
        <v>325</v>
      </c>
      <c r="W238" s="21"/>
      <c r="X238" s="21" t="s">
        <v>1071</v>
      </c>
      <c r="Y238" s="32" t="str">
        <f t="shared" si="7"/>
        <v>新建四栋寄养栏，每栋1357.15㎡，共计5428.61㎡</v>
      </c>
      <c r="Z238" s="25">
        <v>100</v>
      </c>
      <c r="AA238" s="25">
        <v>423</v>
      </c>
      <c r="AB238" s="32" t="s">
        <v>127</v>
      </c>
      <c r="AC238" s="21" t="s">
        <v>29</v>
      </c>
      <c r="AD238" s="21" t="s">
        <v>1007</v>
      </c>
      <c r="AE238" s="21" t="s">
        <v>1007</v>
      </c>
      <c r="AF238" s="31">
        <v>300</v>
      </c>
      <c r="AG238" s="33"/>
    </row>
    <row r="239" s="14" customFormat="1" ht="87" spans="1:33">
      <c r="A239" s="20">
        <f>SUBTOTAL(103,$B$6:$B239)*1</f>
        <v>234</v>
      </c>
      <c r="B239" s="20" t="s">
        <v>114</v>
      </c>
      <c r="C239" s="21" t="s">
        <v>1076</v>
      </c>
      <c r="D239" s="21" t="s">
        <v>116</v>
      </c>
      <c r="E239" s="21" t="s">
        <v>117</v>
      </c>
      <c r="F239" s="21" t="s">
        <v>118</v>
      </c>
      <c r="G239" s="21" t="s">
        <v>996</v>
      </c>
      <c r="H239" s="21" t="s">
        <v>1068</v>
      </c>
      <c r="I239" s="21" t="s">
        <v>218</v>
      </c>
      <c r="J239" s="21" t="s">
        <v>1077</v>
      </c>
      <c r="K239" s="22" t="s">
        <v>131</v>
      </c>
      <c r="L239" s="22" t="s">
        <v>63</v>
      </c>
      <c r="M239" s="22" t="s">
        <v>122</v>
      </c>
      <c r="N239" s="22">
        <v>8082</v>
      </c>
      <c r="O239" s="21" t="s">
        <v>123</v>
      </c>
      <c r="P239" s="21" t="s">
        <v>262</v>
      </c>
      <c r="Q239" s="21">
        <v>4340</v>
      </c>
      <c r="R239" s="21" t="s">
        <v>27</v>
      </c>
      <c r="S239" s="21" t="s">
        <v>1070</v>
      </c>
      <c r="T239" s="21" t="s">
        <v>31</v>
      </c>
      <c r="U239" s="21">
        <v>260</v>
      </c>
      <c r="V239" s="21">
        <v>260</v>
      </c>
      <c r="W239" s="21"/>
      <c r="X239" s="21" t="s">
        <v>1071</v>
      </c>
      <c r="Y239" s="32" t="str">
        <f t="shared" si="7"/>
        <v>新建交易栏一栋3112.56㎡及隔离栏一栋1227.26㎡</v>
      </c>
      <c r="Z239" s="25">
        <v>100</v>
      </c>
      <c r="AA239" s="25">
        <v>423</v>
      </c>
      <c r="AB239" s="32" t="s">
        <v>127</v>
      </c>
      <c r="AC239" s="21" t="s">
        <v>29</v>
      </c>
      <c r="AD239" s="21" t="s">
        <v>1007</v>
      </c>
      <c r="AE239" s="21" t="s">
        <v>1007</v>
      </c>
      <c r="AF239" s="31">
        <v>200</v>
      </c>
      <c r="AG239" s="33"/>
    </row>
    <row r="240" s="14" customFormat="1" ht="104.4" spans="1:33">
      <c r="A240" s="20">
        <f>SUBTOTAL(103,$B$6:$B240)*1</f>
        <v>235</v>
      </c>
      <c r="B240" s="20" t="s">
        <v>114</v>
      </c>
      <c r="C240" s="21" t="s">
        <v>1078</v>
      </c>
      <c r="D240" s="21" t="s">
        <v>116</v>
      </c>
      <c r="E240" s="21" t="s">
        <v>117</v>
      </c>
      <c r="F240" s="21" t="s">
        <v>118</v>
      </c>
      <c r="G240" s="21" t="s">
        <v>996</v>
      </c>
      <c r="H240" s="21" t="s">
        <v>1068</v>
      </c>
      <c r="I240" s="21" t="s">
        <v>218</v>
      </c>
      <c r="J240" s="21" t="s">
        <v>1079</v>
      </c>
      <c r="K240" s="22" t="s">
        <v>121</v>
      </c>
      <c r="L240" s="22" t="s">
        <v>69</v>
      </c>
      <c r="M240" s="22" t="s">
        <v>122</v>
      </c>
      <c r="N240" s="22">
        <v>3312</v>
      </c>
      <c r="O240" s="21" t="s">
        <v>123</v>
      </c>
      <c r="P240" s="21" t="s">
        <v>262</v>
      </c>
      <c r="Q240" s="21">
        <v>5500</v>
      </c>
      <c r="R240" s="21" t="s">
        <v>50</v>
      </c>
      <c r="S240" s="21" t="s">
        <v>159</v>
      </c>
      <c r="T240" s="21" t="s">
        <v>52</v>
      </c>
      <c r="U240" s="21">
        <v>370</v>
      </c>
      <c r="V240" s="21">
        <v>370</v>
      </c>
      <c r="W240" s="21"/>
      <c r="X240" s="21" t="s">
        <v>1080</v>
      </c>
      <c r="Y240" s="32" t="str">
        <f t="shared" si="7"/>
        <v>新建4m宽沥青道路1250㎡、6m宽沥青道路3000㎡、9m宽沥青道路1250㎡</v>
      </c>
      <c r="Z240" s="25">
        <v>100</v>
      </c>
      <c r="AA240" s="25">
        <v>423</v>
      </c>
      <c r="AB240" s="32" t="s">
        <v>127</v>
      </c>
      <c r="AC240" s="21" t="s">
        <v>29</v>
      </c>
      <c r="AD240" s="21" t="s">
        <v>1007</v>
      </c>
      <c r="AE240" s="21" t="s">
        <v>1007</v>
      </c>
      <c r="AF240" s="31">
        <v>300</v>
      </c>
      <c r="AG240" s="33"/>
    </row>
    <row r="241" s="14" customFormat="1" ht="104.4" spans="1:33">
      <c r="A241" s="20">
        <f>SUBTOTAL(103,$B$6:$B241)*1</f>
        <v>236</v>
      </c>
      <c r="B241" s="20" t="s">
        <v>114</v>
      </c>
      <c r="C241" s="21" t="s">
        <v>1081</v>
      </c>
      <c r="D241" s="21" t="s">
        <v>116</v>
      </c>
      <c r="E241" s="21" t="s">
        <v>117</v>
      </c>
      <c r="F241" s="21" t="s">
        <v>118</v>
      </c>
      <c r="G241" s="21" t="s">
        <v>996</v>
      </c>
      <c r="H241" s="21" t="s">
        <v>1068</v>
      </c>
      <c r="I241" s="21" t="s">
        <v>218</v>
      </c>
      <c r="J241" s="21" t="s">
        <v>1082</v>
      </c>
      <c r="K241" s="21" t="s">
        <v>154</v>
      </c>
      <c r="L241" s="21" t="s">
        <v>75</v>
      </c>
      <c r="M241" s="21" t="s">
        <v>122</v>
      </c>
      <c r="N241" s="21">
        <v>1579.04</v>
      </c>
      <c r="O241" s="21" t="s">
        <v>123</v>
      </c>
      <c r="P241" s="21" t="s">
        <v>262</v>
      </c>
      <c r="Q241" s="21">
        <v>14489.1</v>
      </c>
      <c r="R241" s="21" t="s">
        <v>50</v>
      </c>
      <c r="S241" s="21" t="s">
        <v>159</v>
      </c>
      <c r="T241" s="21" t="s">
        <v>54</v>
      </c>
      <c r="U241" s="21">
        <v>338</v>
      </c>
      <c r="V241" s="21">
        <v>338</v>
      </c>
      <c r="W241" s="21"/>
      <c r="X241" s="21" t="s">
        <v>1080</v>
      </c>
      <c r="Y241" s="32" t="str">
        <f t="shared" si="7"/>
        <v>新建园区给水管网750m、排水管网800m、排污管网1120㎡、沉砂井一处、隔油池一处、化粪池两处及电力配套设备两套，涉及工程面积14489.1㎡</v>
      </c>
      <c r="Z241" s="25">
        <v>100</v>
      </c>
      <c r="AA241" s="25">
        <v>423</v>
      </c>
      <c r="AB241" s="32" t="s">
        <v>127</v>
      </c>
      <c r="AC241" s="21" t="s">
        <v>29</v>
      </c>
      <c r="AD241" s="21" t="s">
        <v>1007</v>
      </c>
      <c r="AE241" s="21" t="s">
        <v>1007</v>
      </c>
      <c r="AF241" s="31">
        <v>300</v>
      </c>
      <c r="AG241" s="33"/>
    </row>
    <row r="242" s="14" customFormat="1" ht="104.4" spans="1:33">
      <c r="A242" s="20">
        <f>SUBTOTAL(103,$B$6:$B242)*1</f>
        <v>237</v>
      </c>
      <c r="B242" s="20" t="s">
        <v>114</v>
      </c>
      <c r="C242" s="21" t="s">
        <v>1083</v>
      </c>
      <c r="D242" s="21" t="s">
        <v>116</v>
      </c>
      <c r="E242" s="21" t="s">
        <v>117</v>
      </c>
      <c r="F242" s="21" t="s">
        <v>118</v>
      </c>
      <c r="G242" s="21" t="s">
        <v>996</v>
      </c>
      <c r="H242" s="21" t="s">
        <v>1068</v>
      </c>
      <c r="I242" s="21" t="s">
        <v>218</v>
      </c>
      <c r="J242" s="21" t="s">
        <v>1084</v>
      </c>
      <c r="K242" s="21" t="s">
        <v>154</v>
      </c>
      <c r="L242" s="21" t="s">
        <v>77</v>
      </c>
      <c r="M242" s="21" t="s">
        <v>122</v>
      </c>
      <c r="N242" s="21">
        <v>830.33</v>
      </c>
      <c r="O242" s="21" t="s">
        <v>123</v>
      </c>
      <c r="P242" s="21" t="s">
        <v>262</v>
      </c>
      <c r="Q242" s="21">
        <v>26000</v>
      </c>
      <c r="R242" s="21" t="s">
        <v>50</v>
      </c>
      <c r="S242" s="21" t="s">
        <v>159</v>
      </c>
      <c r="T242" s="21" t="s">
        <v>52</v>
      </c>
      <c r="U242" s="21">
        <v>320</v>
      </c>
      <c r="V242" s="21">
        <v>320</v>
      </c>
      <c r="W242" s="21"/>
      <c r="X242" s="21" t="s">
        <v>1080</v>
      </c>
      <c r="Y242" s="32" t="str">
        <f t="shared" si="7"/>
        <v>新建园区配套设施建设（围墙600m、公共照明灯杆50杆、护坡12000㎡等 ）涉及面积26000㎡</v>
      </c>
      <c r="Z242" s="25">
        <v>100</v>
      </c>
      <c r="AA242" s="25">
        <v>423</v>
      </c>
      <c r="AB242" s="32" t="s">
        <v>127</v>
      </c>
      <c r="AC242" s="21" t="s">
        <v>29</v>
      </c>
      <c r="AD242" s="21" t="s">
        <v>1007</v>
      </c>
      <c r="AE242" s="21" t="s">
        <v>1007</v>
      </c>
      <c r="AF242" s="31">
        <v>300</v>
      </c>
      <c r="AG242" s="33"/>
    </row>
    <row r="243" s="14" customFormat="1" ht="87" spans="1:33">
      <c r="A243" s="20">
        <f>SUBTOTAL(103,$B$6:$B243)*1</f>
        <v>238</v>
      </c>
      <c r="B243" s="20" t="s">
        <v>114</v>
      </c>
      <c r="C243" s="21" t="s">
        <v>1085</v>
      </c>
      <c r="D243" s="21" t="s">
        <v>116</v>
      </c>
      <c r="E243" s="21" t="s">
        <v>117</v>
      </c>
      <c r="F243" s="21" t="s">
        <v>118</v>
      </c>
      <c r="G243" s="21" t="s">
        <v>996</v>
      </c>
      <c r="H243" s="21" t="s">
        <v>1068</v>
      </c>
      <c r="I243" s="21" t="s">
        <v>218</v>
      </c>
      <c r="J243" s="21" t="s">
        <v>1086</v>
      </c>
      <c r="K243" s="22" t="s">
        <v>121</v>
      </c>
      <c r="L243" s="22" t="s">
        <v>69</v>
      </c>
      <c r="M243" s="22" t="s">
        <v>122</v>
      </c>
      <c r="N243" s="22">
        <v>3312</v>
      </c>
      <c r="O243" s="21" t="s">
        <v>123</v>
      </c>
      <c r="P243" s="21" t="s">
        <v>262</v>
      </c>
      <c r="Q243" s="21">
        <v>4400</v>
      </c>
      <c r="R243" s="21" t="s">
        <v>27</v>
      </c>
      <c r="S243" s="21" t="s">
        <v>146</v>
      </c>
      <c r="T243" s="21" t="s">
        <v>32</v>
      </c>
      <c r="U243" s="21">
        <v>374</v>
      </c>
      <c r="V243" s="21">
        <v>374</v>
      </c>
      <c r="W243" s="21"/>
      <c r="X243" s="21" t="s">
        <v>1071</v>
      </c>
      <c r="Y243" s="32" t="str">
        <f t="shared" si="7"/>
        <v>新建交易栏、隔离栏屋顶光伏4400㎡。</v>
      </c>
      <c r="Z243" s="25">
        <v>100</v>
      </c>
      <c r="AA243" s="25">
        <v>423</v>
      </c>
      <c r="AB243" s="32" t="s">
        <v>127</v>
      </c>
      <c r="AC243" s="21" t="s">
        <v>29</v>
      </c>
      <c r="AD243" s="21" t="s">
        <v>1007</v>
      </c>
      <c r="AE243" s="21" t="s">
        <v>1007</v>
      </c>
      <c r="AF243" s="31">
        <v>370</v>
      </c>
      <c r="AG243" s="33"/>
    </row>
    <row r="244" s="14" customFormat="1" ht="87" spans="1:33">
      <c r="A244" s="20">
        <f>SUBTOTAL(103,$B$6:$B244)*1</f>
        <v>239</v>
      </c>
      <c r="B244" s="20" t="s">
        <v>114</v>
      </c>
      <c r="C244" s="21" t="s">
        <v>1087</v>
      </c>
      <c r="D244" s="21" t="s">
        <v>116</v>
      </c>
      <c r="E244" s="21" t="s">
        <v>117</v>
      </c>
      <c r="F244" s="21" t="s">
        <v>118</v>
      </c>
      <c r="G244" s="21" t="s">
        <v>996</v>
      </c>
      <c r="H244" s="21" t="s">
        <v>1068</v>
      </c>
      <c r="I244" s="21" t="s">
        <v>218</v>
      </c>
      <c r="J244" s="21" t="s">
        <v>1088</v>
      </c>
      <c r="K244" s="22" t="s">
        <v>131</v>
      </c>
      <c r="L244" s="22" t="s">
        <v>63</v>
      </c>
      <c r="M244" s="22" t="s">
        <v>122</v>
      </c>
      <c r="N244" s="22">
        <v>8082</v>
      </c>
      <c r="O244" s="21" t="s">
        <v>123</v>
      </c>
      <c r="P244" s="21" t="s">
        <v>341</v>
      </c>
      <c r="Q244" s="21">
        <v>500</v>
      </c>
      <c r="R244" s="21" t="s">
        <v>27</v>
      </c>
      <c r="S244" s="21" t="s">
        <v>146</v>
      </c>
      <c r="T244" s="21" t="s">
        <v>32</v>
      </c>
      <c r="U244" s="21">
        <v>213</v>
      </c>
      <c r="V244" s="21">
        <v>213</v>
      </c>
      <c r="W244" s="21"/>
      <c r="X244" s="21" t="s">
        <v>1071</v>
      </c>
      <c r="Y244" s="32" t="str">
        <f t="shared" si="7"/>
        <v>新建寄养栏屋顶光伏2500㎡。</v>
      </c>
      <c r="Z244" s="25">
        <v>100</v>
      </c>
      <c r="AA244" s="25">
        <v>423</v>
      </c>
      <c r="AB244" s="32" t="s">
        <v>127</v>
      </c>
      <c r="AC244" s="21" t="s">
        <v>33</v>
      </c>
      <c r="AD244" s="21" t="s">
        <v>1007</v>
      </c>
      <c r="AE244" s="21" t="s">
        <v>1007</v>
      </c>
      <c r="AF244" s="31">
        <v>200</v>
      </c>
      <c r="AG244" s="33"/>
    </row>
    <row r="245" s="14" customFormat="1" ht="87" spans="1:33">
      <c r="A245" s="20">
        <f>SUBTOTAL(103,$B$6:$B245)*1</f>
        <v>240</v>
      </c>
      <c r="B245" s="20" t="s">
        <v>114</v>
      </c>
      <c r="C245" s="21" t="s">
        <v>1089</v>
      </c>
      <c r="D245" s="21" t="s">
        <v>116</v>
      </c>
      <c r="E245" s="21" t="s">
        <v>117</v>
      </c>
      <c r="F245" s="21" t="s">
        <v>118</v>
      </c>
      <c r="G245" s="21" t="s">
        <v>996</v>
      </c>
      <c r="H245" s="21" t="s">
        <v>1068</v>
      </c>
      <c r="I245" s="21" t="s">
        <v>218</v>
      </c>
      <c r="J245" s="21" t="s">
        <v>1090</v>
      </c>
      <c r="K245" s="21" t="s">
        <v>121</v>
      </c>
      <c r="L245" s="21" t="s">
        <v>69</v>
      </c>
      <c r="M245" s="21" t="s">
        <v>122</v>
      </c>
      <c r="N245" s="21">
        <v>3312</v>
      </c>
      <c r="O245" s="21" t="s">
        <v>123</v>
      </c>
      <c r="P245" s="21" t="s">
        <v>341</v>
      </c>
      <c r="Q245" s="21">
        <v>500</v>
      </c>
      <c r="R245" s="21" t="s">
        <v>27</v>
      </c>
      <c r="S245" s="21" t="s">
        <v>146</v>
      </c>
      <c r="T245" s="21" t="s">
        <v>32</v>
      </c>
      <c r="U245" s="21">
        <v>298</v>
      </c>
      <c r="V245" s="21">
        <v>298</v>
      </c>
      <c r="W245" s="21"/>
      <c r="X245" s="21" t="s">
        <v>1071</v>
      </c>
      <c r="Y245" s="32" t="str">
        <f t="shared" si="7"/>
        <v>新建寄养栏屋顶光伏3500㎡。</v>
      </c>
      <c r="Z245" s="25">
        <v>100</v>
      </c>
      <c r="AA245" s="25">
        <v>423</v>
      </c>
      <c r="AB245" s="32" t="s">
        <v>127</v>
      </c>
      <c r="AC245" s="21" t="s">
        <v>33</v>
      </c>
      <c r="AD245" s="21" t="s">
        <v>1007</v>
      </c>
      <c r="AE245" s="21" t="s">
        <v>1007</v>
      </c>
      <c r="AF245" s="31">
        <v>280</v>
      </c>
      <c r="AG245" s="33"/>
    </row>
    <row r="246" s="14" customFormat="1" ht="208.8" spans="1:33">
      <c r="A246" s="20">
        <f>SUBTOTAL(103,$B$6:$B246)*1</f>
        <v>241</v>
      </c>
      <c r="B246" s="20" t="s">
        <v>114</v>
      </c>
      <c r="C246" s="21" t="s">
        <v>1091</v>
      </c>
      <c r="D246" s="21" t="s">
        <v>116</v>
      </c>
      <c r="E246" s="21" t="s">
        <v>117</v>
      </c>
      <c r="F246" s="21" t="s">
        <v>118</v>
      </c>
      <c r="G246" s="21" t="s">
        <v>996</v>
      </c>
      <c r="H246" s="21" t="s">
        <v>1092</v>
      </c>
      <c r="I246" s="21"/>
      <c r="J246" s="21" t="s">
        <v>1093</v>
      </c>
      <c r="K246" s="21" t="s">
        <v>121</v>
      </c>
      <c r="L246" s="21" t="s">
        <v>69</v>
      </c>
      <c r="M246" s="21" t="s">
        <v>122</v>
      </c>
      <c r="N246" s="21">
        <v>3312</v>
      </c>
      <c r="O246" s="21" t="s">
        <v>123</v>
      </c>
      <c r="P246" s="21" t="s">
        <v>194</v>
      </c>
      <c r="Q246" s="21">
        <v>649</v>
      </c>
      <c r="R246" s="21" t="s">
        <v>27</v>
      </c>
      <c r="S246" s="21" t="s">
        <v>146</v>
      </c>
      <c r="T246" s="21" t="s">
        <v>43</v>
      </c>
      <c r="U246" s="21">
        <v>17.9</v>
      </c>
      <c r="V246" s="21">
        <v>17.9</v>
      </c>
      <c r="W246" s="21"/>
      <c r="X246" s="21" t="s">
        <v>1094</v>
      </c>
      <c r="Y246" s="32" t="str">
        <f t="shared" si="7"/>
        <v>右水村撂荒地翻耕复垦、除草平整293亩；
大华村撂荒地翻耕复垦、除草平整67亩；
大庆村撂荒地翻耕复垦、除草平整72亩；
围背村撂荒地翻耕复垦、除草平整82亩；
下寨村撂荒地翻耕复垦、除草平整98亩；
松林村撂荒地翻耕复垦、除草平整37亩</v>
      </c>
      <c r="Z246" s="25">
        <v>483</v>
      </c>
      <c r="AA246" s="25">
        <v>2087</v>
      </c>
      <c r="AB246" s="32" t="s">
        <v>127</v>
      </c>
      <c r="AC246" s="21" t="s">
        <v>29</v>
      </c>
      <c r="AD246" s="21" t="s">
        <v>1007</v>
      </c>
      <c r="AE246" s="21" t="s">
        <v>371</v>
      </c>
      <c r="AF246" s="31">
        <v>17.9</v>
      </c>
      <c r="AG246" s="33"/>
    </row>
    <row r="247" s="14" customFormat="1" ht="69.6" spans="1:33">
      <c r="A247" s="20">
        <f>SUBTOTAL(103,$B$6:$B247)*1</f>
        <v>242</v>
      </c>
      <c r="B247" s="20" t="s">
        <v>114</v>
      </c>
      <c r="C247" s="21" t="s">
        <v>1095</v>
      </c>
      <c r="D247" s="21" t="s">
        <v>995</v>
      </c>
      <c r="E247" s="21" t="s">
        <v>151</v>
      </c>
      <c r="F247" s="21" t="s">
        <v>118</v>
      </c>
      <c r="G247" s="21" t="s">
        <v>996</v>
      </c>
      <c r="H247" s="21" t="s">
        <v>1096</v>
      </c>
      <c r="I247" s="21" t="s">
        <v>164</v>
      </c>
      <c r="J247" s="21" t="s">
        <v>1097</v>
      </c>
      <c r="K247" s="21" t="s">
        <v>136</v>
      </c>
      <c r="L247" s="21" t="s">
        <v>25</v>
      </c>
      <c r="M247" s="21" t="s">
        <v>122</v>
      </c>
      <c r="N247" s="21">
        <v>8880</v>
      </c>
      <c r="O247" s="21" t="s">
        <v>123</v>
      </c>
      <c r="P247" s="21" t="s">
        <v>171</v>
      </c>
      <c r="Q247" s="21">
        <v>1000</v>
      </c>
      <c r="R247" s="21" t="s">
        <v>50</v>
      </c>
      <c r="S247" s="21" t="s">
        <v>159</v>
      </c>
      <c r="T247" s="21" t="s">
        <v>54</v>
      </c>
      <c r="U247" s="21">
        <v>8</v>
      </c>
      <c r="V247" s="21">
        <f>U247</f>
        <v>8</v>
      </c>
      <c r="W247" s="21"/>
      <c r="X247" s="21" t="s">
        <v>1098</v>
      </c>
      <c r="Y247" s="32" t="str">
        <f t="shared" si="7"/>
        <v>对小微农饮水厂破旧接水管约1000米进行更换等基础设施建设</v>
      </c>
      <c r="Z247" s="25">
        <v>62</v>
      </c>
      <c r="AA247" s="25">
        <v>382</v>
      </c>
      <c r="AB247" s="32" t="s">
        <v>127</v>
      </c>
      <c r="AC247" s="21" t="s">
        <v>55</v>
      </c>
      <c r="AD247" s="21" t="s">
        <v>1099</v>
      </c>
      <c r="AE247" s="21" t="s">
        <v>1099</v>
      </c>
      <c r="AF247" s="31">
        <v>7.947612</v>
      </c>
      <c r="AG247" s="33"/>
    </row>
    <row r="248" s="14" customFormat="1" ht="87" spans="1:33">
      <c r="A248" s="20">
        <f>SUBTOTAL(103,$B$6:$B248)*1</f>
        <v>243</v>
      </c>
      <c r="B248" s="20" t="s">
        <v>114</v>
      </c>
      <c r="C248" s="21" t="s">
        <v>1008</v>
      </c>
      <c r="D248" s="21" t="s">
        <v>995</v>
      </c>
      <c r="E248" s="21" t="s">
        <v>151</v>
      </c>
      <c r="F248" s="21" t="s">
        <v>118</v>
      </c>
      <c r="G248" s="21" t="s">
        <v>996</v>
      </c>
      <c r="H248" s="21" t="s">
        <v>1096</v>
      </c>
      <c r="I248" s="21" t="s">
        <v>164</v>
      </c>
      <c r="J248" s="21" t="s">
        <v>1100</v>
      </c>
      <c r="K248" s="21" t="s">
        <v>136</v>
      </c>
      <c r="L248" s="21" t="s">
        <v>25</v>
      </c>
      <c r="M248" s="21" t="s">
        <v>122</v>
      </c>
      <c r="N248" s="21">
        <v>8880</v>
      </c>
      <c r="O248" s="21" t="s">
        <v>123</v>
      </c>
      <c r="P248" s="21" t="s">
        <v>166</v>
      </c>
      <c r="Q248" s="21">
        <v>4</v>
      </c>
      <c r="R248" s="21" t="s">
        <v>27</v>
      </c>
      <c r="S248" s="21" t="s">
        <v>155</v>
      </c>
      <c r="T248" s="21" t="s">
        <v>36</v>
      </c>
      <c r="U248" s="21">
        <v>49.5</v>
      </c>
      <c r="V248" s="21">
        <f>U248</f>
        <v>49.5</v>
      </c>
      <c r="W248" s="21"/>
      <c r="X248" s="21" t="s">
        <v>1025</v>
      </c>
      <c r="Y248" s="32" t="str">
        <f t="shared" si="7"/>
        <v>添置农机设备2台泰轮式拖拉机WB1004-1拖拉机、3台旋耕机200，桥板6.9米、1台履带拖拉机902、插秧机6行一台。</v>
      </c>
      <c r="Z248" s="25">
        <v>112</v>
      </c>
      <c r="AA248" s="25">
        <v>682</v>
      </c>
      <c r="AB248" s="32" t="s">
        <v>127</v>
      </c>
      <c r="AC248" s="21" t="s">
        <v>29</v>
      </c>
      <c r="AD248" s="21" t="s">
        <v>1099</v>
      </c>
      <c r="AE248" s="21" t="s">
        <v>1099</v>
      </c>
      <c r="AF248" s="31">
        <v>0</v>
      </c>
      <c r="AG248" s="33"/>
    </row>
    <row r="249" s="14" customFormat="1" ht="69.6" spans="1:33">
      <c r="A249" s="20">
        <f>SUBTOTAL(103,$B$6:$B249)*1</f>
        <v>244</v>
      </c>
      <c r="B249" s="20" t="s">
        <v>114</v>
      </c>
      <c r="C249" s="21" t="s">
        <v>276</v>
      </c>
      <c r="D249" s="21" t="s">
        <v>995</v>
      </c>
      <c r="E249" s="21" t="s">
        <v>151</v>
      </c>
      <c r="F249" s="21" t="s">
        <v>118</v>
      </c>
      <c r="G249" s="21" t="s">
        <v>996</v>
      </c>
      <c r="H249" s="21" t="s">
        <v>1096</v>
      </c>
      <c r="I249" s="21" t="s">
        <v>164</v>
      </c>
      <c r="J249" s="21" t="s">
        <v>1101</v>
      </c>
      <c r="K249" s="21" t="s">
        <v>136</v>
      </c>
      <c r="L249" s="21" t="s">
        <v>25</v>
      </c>
      <c r="M249" s="21" t="s">
        <v>122</v>
      </c>
      <c r="N249" s="21">
        <v>8880</v>
      </c>
      <c r="O249" s="21" t="s">
        <v>123</v>
      </c>
      <c r="P249" s="21" t="s">
        <v>292</v>
      </c>
      <c r="Q249" s="21">
        <v>3000</v>
      </c>
      <c r="R249" s="21" t="s">
        <v>50</v>
      </c>
      <c r="S249" s="21" t="s">
        <v>169</v>
      </c>
      <c r="T249" s="21" t="s">
        <v>51</v>
      </c>
      <c r="U249" s="21">
        <v>43.5</v>
      </c>
      <c r="V249" s="21">
        <f>U249</f>
        <v>43.5</v>
      </c>
      <c r="W249" s="21"/>
      <c r="X249" s="21" t="s">
        <v>1102</v>
      </c>
      <c r="Y249" s="32" t="str">
        <f t="shared" si="7"/>
        <v>小应排、寨下等中心屋场人居环境整治，硬化坪3000平方米，添置垃圾桶50只，新建排水沟500米等环境整治工程。</v>
      </c>
      <c r="Z249" s="25">
        <v>100</v>
      </c>
      <c r="AA249" s="25">
        <v>521</v>
      </c>
      <c r="AB249" s="32" t="s">
        <v>127</v>
      </c>
      <c r="AC249" s="21" t="s">
        <v>29</v>
      </c>
      <c r="AD249" s="21" t="s">
        <v>1099</v>
      </c>
      <c r="AE249" s="21" t="s">
        <v>1099</v>
      </c>
      <c r="AF249" s="31">
        <v>43.463332</v>
      </c>
      <c r="AG249" s="33"/>
    </row>
    <row r="250" s="14" customFormat="1" ht="208.8" spans="1:33">
      <c r="A250" s="20">
        <f>SUBTOTAL(103,$B$6:$B250)*1</f>
        <v>245</v>
      </c>
      <c r="B250" s="20" t="s">
        <v>114</v>
      </c>
      <c r="C250" s="21" t="s">
        <v>1103</v>
      </c>
      <c r="D250" s="21" t="s">
        <v>116</v>
      </c>
      <c r="E250" s="21" t="s">
        <v>117</v>
      </c>
      <c r="F250" s="21" t="s">
        <v>118</v>
      </c>
      <c r="G250" s="21" t="s">
        <v>996</v>
      </c>
      <c r="H250" s="21" t="s">
        <v>1104</v>
      </c>
      <c r="I250" s="21"/>
      <c r="J250" s="21" t="s">
        <v>1105</v>
      </c>
      <c r="K250" s="21" t="s">
        <v>199</v>
      </c>
      <c r="L250" s="21" t="s">
        <v>67</v>
      </c>
      <c r="M250" s="21" t="s">
        <v>200</v>
      </c>
      <c r="N250" s="21">
        <v>307.875</v>
      </c>
      <c r="O250" s="21" t="s">
        <v>123</v>
      </c>
      <c r="P250" s="21" t="s">
        <v>194</v>
      </c>
      <c r="Q250" s="21">
        <v>547.2</v>
      </c>
      <c r="R250" s="21" t="s">
        <v>27</v>
      </c>
      <c r="S250" s="21" t="s">
        <v>146</v>
      </c>
      <c r="T250" s="21" t="s">
        <v>43</v>
      </c>
      <c r="U250" s="21">
        <v>14.3</v>
      </c>
      <c r="V250" s="21"/>
      <c r="W250" s="21">
        <f>U250</f>
        <v>14.3</v>
      </c>
      <c r="X250" s="21" t="s">
        <v>1106</v>
      </c>
      <c r="Y250" s="32" t="str">
        <f t="shared" si="7"/>
        <v>中坝村撂荒地翻耕复垦、除草平整120亩；
田丰村撂荒地翻耕复垦、除草平整48亩；
梅丰村撂荒地翻耕复垦、除草平整47.6亩；
梅寨村撂荒地翻耕复垦、除草平整174亩；
田高村撂荒地翻耕复垦、除草平整112亩；
田升村撂荒地翻耕复垦、除草平整45.6亩</v>
      </c>
      <c r="Z250" s="25">
        <v>151</v>
      </c>
      <c r="AA250" s="25">
        <v>631</v>
      </c>
      <c r="AB250" s="32" t="s">
        <v>127</v>
      </c>
      <c r="AC250" s="21" t="s">
        <v>29</v>
      </c>
      <c r="AD250" s="21" t="s">
        <v>1007</v>
      </c>
      <c r="AE250" s="21" t="s">
        <v>371</v>
      </c>
      <c r="AF250" s="31">
        <v>14.268902</v>
      </c>
      <c r="AG250" s="33"/>
    </row>
    <row r="251" s="14" customFormat="1" ht="156.6" spans="1:33">
      <c r="A251" s="20">
        <f>SUBTOTAL(103,$B$6:$B251)*1</f>
        <v>246</v>
      </c>
      <c r="B251" s="20" t="s">
        <v>114</v>
      </c>
      <c r="C251" s="21" t="s">
        <v>382</v>
      </c>
      <c r="D251" s="21" t="s">
        <v>116</v>
      </c>
      <c r="E251" s="21" t="s">
        <v>117</v>
      </c>
      <c r="F251" s="21" t="s">
        <v>118</v>
      </c>
      <c r="G251" s="21" t="s">
        <v>1107</v>
      </c>
      <c r="H251" s="21" t="s">
        <v>1108</v>
      </c>
      <c r="I251" s="21"/>
      <c r="J251" s="21" t="s">
        <v>1109</v>
      </c>
      <c r="K251" s="21" t="s">
        <v>121</v>
      </c>
      <c r="L251" s="21" t="s">
        <v>69</v>
      </c>
      <c r="M251" s="21" t="s">
        <v>122</v>
      </c>
      <c r="N251" s="21">
        <v>3312</v>
      </c>
      <c r="O251" s="21" t="s">
        <v>123</v>
      </c>
      <c r="P251" s="21" t="s">
        <v>194</v>
      </c>
      <c r="Q251" s="21">
        <v>790</v>
      </c>
      <c r="R251" s="21" t="s">
        <v>27</v>
      </c>
      <c r="S251" s="21" t="s">
        <v>146</v>
      </c>
      <c r="T251" s="21" t="s">
        <v>43</v>
      </c>
      <c r="U251" s="21">
        <v>10.4</v>
      </c>
      <c r="V251" s="21">
        <v>10.4</v>
      </c>
      <c r="W251" s="21"/>
      <c r="X251" s="21" t="s">
        <v>1110</v>
      </c>
      <c r="Y251" s="32" t="str">
        <f t="shared" si="7"/>
        <v>大坝脑村撂荒地开垦复耕300亩、水明村撂荒地开垦复耕220亩、社山坝村撂荒地开垦复耕120亩、岽背村撂荒地开垦复耕120亩</v>
      </c>
      <c r="Z251" s="25">
        <v>93</v>
      </c>
      <c r="AA251" s="25">
        <v>232</v>
      </c>
      <c r="AB251" s="32" t="s">
        <v>127</v>
      </c>
      <c r="AC251" s="21" t="s">
        <v>29</v>
      </c>
      <c r="AD251" s="21" t="s">
        <v>1111</v>
      </c>
      <c r="AE251" s="21" t="s">
        <v>1112</v>
      </c>
      <c r="AF251" s="31">
        <v>10.4</v>
      </c>
      <c r="AG251" s="33"/>
    </row>
    <row r="252" s="14" customFormat="1" ht="139.2" spans="1:33">
      <c r="A252" s="20">
        <f>SUBTOTAL(103,$B$6:$B252)*1</f>
        <v>247</v>
      </c>
      <c r="B252" s="20" t="s">
        <v>114</v>
      </c>
      <c r="C252" s="21" t="s">
        <v>362</v>
      </c>
      <c r="D252" s="21" t="s">
        <v>116</v>
      </c>
      <c r="E252" s="21" t="s">
        <v>117</v>
      </c>
      <c r="F252" s="21" t="s">
        <v>118</v>
      </c>
      <c r="G252" s="21" t="s">
        <v>1107</v>
      </c>
      <c r="H252" s="21" t="s">
        <v>1113</v>
      </c>
      <c r="I252" s="21"/>
      <c r="J252" s="21" t="s">
        <v>1114</v>
      </c>
      <c r="K252" s="21" t="s">
        <v>121</v>
      </c>
      <c r="L252" s="21" t="s">
        <v>69</v>
      </c>
      <c r="M252" s="21" t="s">
        <v>122</v>
      </c>
      <c r="N252" s="21">
        <v>3312</v>
      </c>
      <c r="O252" s="21" t="s">
        <v>123</v>
      </c>
      <c r="P252" s="21" t="s">
        <v>194</v>
      </c>
      <c r="Q252" s="21">
        <v>760</v>
      </c>
      <c r="R252" s="21" t="s">
        <v>27</v>
      </c>
      <c r="S252" s="21" t="s">
        <v>146</v>
      </c>
      <c r="T252" s="21" t="s">
        <v>43</v>
      </c>
      <c r="U252" s="21">
        <v>10.5</v>
      </c>
      <c r="V252" s="21">
        <v>10.5</v>
      </c>
      <c r="W252" s="21"/>
      <c r="X252" s="21" t="s">
        <v>1115</v>
      </c>
      <c r="Y252" s="32" t="str">
        <f t="shared" si="7"/>
        <v>官村村撂荒地开垦复耕170亩、官山村撂荒地开垦复耕150亩、横岭村撂荒地开垦复耕220亩、南坑村撂荒地开垦复耕220亩</v>
      </c>
      <c r="Z252" s="25">
        <v>88</v>
      </c>
      <c r="AA252" s="25">
        <v>213</v>
      </c>
      <c r="AB252" s="32" t="s">
        <v>127</v>
      </c>
      <c r="AC252" s="21" t="s">
        <v>29</v>
      </c>
      <c r="AD252" s="21" t="s">
        <v>1111</v>
      </c>
      <c r="AE252" s="21" t="s">
        <v>1116</v>
      </c>
      <c r="AF252" s="31">
        <v>10.5</v>
      </c>
      <c r="AG252" s="33"/>
    </row>
    <row r="253" s="14" customFormat="1" ht="69.6" spans="1:33">
      <c r="A253" s="20">
        <f>SUBTOTAL(103,$B$6:$B253)*1</f>
        <v>248</v>
      </c>
      <c r="B253" s="20" t="s">
        <v>114</v>
      </c>
      <c r="C253" s="21" t="s">
        <v>1117</v>
      </c>
      <c r="D253" s="21" t="s">
        <v>116</v>
      </c>
      <c r="E253" s="21" t="s">
        <v>117</v>
      </c>
      <c r="F253" s="21" t="s">
        <v>118</v>
      </c>
      <c r="G253" s="21" t="s">
        <v>1107</v>
      </c>
      <c r="H253" s="21" t="s">
        <v>1118</v>
      </c>
      <c r="I253" s="21" t="s">
        <v>164</v>
      </c>
      <c r="J253" s="21" t="s">
        <v>1119</v>
      </c>
      <c r="K253" s="21" t="s">
        <v>131</v>
      </c>
      <c r="L253" s="21" t="s">
        <v>63</v>
      </c>
      <c r="M253" s="21" t="s">
        <v>122</v>
      </c>
      <c r="N253" s="21">
        <v>8082</v>
      </c>
      <c r="O253" s="21" t="s">
        <v>123</v>
      </c>
      <c r="P253" s="21" t="s">
        <v>166</v>
      </c>
      <c r="Q253" s="21">
        <v>3</v>
      </c>
      <c r="R253" s="21" t="s">
        <v>27</v>
      </c>
      <c r="S253" s="21" t="s">
        <v>155</v>
      </c>
      <c r="T253" s="21" t="s">
        <v>36</v>
      </c>
      <c r="U253" s="21">
        <v>12</v>
      </c>
      <c r="V253" s="21">
        <v>12</v>
      </c>
      <c r="W253" s="21"/>
      <c r="X253" s="21" t="s">
        <v>1120</v>
      </c>
      <c r="Y253" s="32" t="str">
        <f t="shared" si="7"/>
        <v>1台久保田乘坐式插秧机，2台久保田手扶式插秧机</v>
      </c>
      <c r="Z253" s="25">
        <v>96</v>
      </c>
      <c r="AA253" s="25">
        <v>367</v>
      </c>
      <c r="AB253" s="32" t="s">
        <v>127</v>
      </c>
      <c r="AC253" s="21" t="s">
        <v>29</v>
      </c>
      <c r="AD253" s="21" t="s">
        <v>1121</v>
      </c>
      <c r="AE253" s="21" t="s">
        <v>1121</v>
      </c>
      <c r="AF253" s="31">
        <v>12</v>
      </c>
      <c r="AG253" s="33"/>
    </row>
    <row r="254" s="14" customFormat="1" ht="69.6" spans="1:33">
      <c r="A254" s="20">
        <f>SUBTOTAL(103,$B$6:$B254)*1</f>
        <v>249</v>
      </c>
      <c r="B254" s="20" t="s">
        <v>114</v>
      </c>
      <c r="C254" s="21" t="s">
        <v>1122</v>
      </c>
      <c r="D254" s="21" t="s">
        <v>116</v>
      </c>
      <c r="E254" s="21" t="s">
        <v>117</v>
      </c>
      <c r="F254" s="21" t="s">
        <v>118</v>
      </c>
      <c r="G254" s="21" t="s">
        <v>1107</v>
      </c>
      <c r="H254" s="21" t="s">
        <v>1118</v>
      </c>
      <c r="I254" s="21" t="s">
        <v>164</v>
      </c>
      <c r="J254" s="21" t="s">
        <v>1123</v>
      </c>
      <c r="K254" s="21" t="s">
        <v>136</v>
      </c>
      <c r="L254" s="21" t="s">
        <v>25</v>
      </c>
      <c r="M254" s="21" t="s">
        <v>122</v>
      </c>
      <c r="N254" s="21">
        <v>8880</v>
      </c>
      <c r="O254" s="21" t="s">
        <v>123</v>
      </c>
      <c r="P254" s="21" t="s">
        <v>341</v>
      </c>
      <c r="Q254" s="21">
        <v>230</v>
      </c>
      <c r="R254" s="21" t="s">
        <v>27</v>
      </c>
      <c r="S254" s="21" t="s">
        <v>146</v>
      </c>
      <c r="T254" s="21" t="s">
        <v>32</v>
      </c>
      <c r="U254" s="21">
        <v>88</v>
      </c>
      <c r="V254" s="21">
        <v>88</v>
      </c>
      <c r="W254" s="21"/>
      <c r="X254" s="21" t="s">
        <v>1124</v>
      </c>
      <c r="Y254" s="32" t="str">
        <f t="shared" si="7"/>
        <v>村农事服务中心厂房屋顶搭建光伏发电167千瓦，工厂化育秧中心屋顶光伏发电63千瓦</v>
      </c>
      <c r="Z254" s="25">
        <v>157</v>
      </c>
      <c r="AA254" s="25">
        <v>407</v>
      </c>
      <c r="AB254" s="32" t="s">
        <v>127</v>
      </c>
      <c r="AC254" s="21" t="s">
        <v>33</v>
      </c>
      <c r="AD254" s="21" t="s">
        <v>1121</v>
      </c>
      <c r="AE254" s="21" t="s">
        <v>1121</v>
      </c>
      <c r="AF254" s="31">
        <v>87.992849</v>
      </c>
      <c r="AG254" s="33"/>
    </row>
    <row r="255" s="14" customFormat="1" ht="87" spans="1:33">
      <c r="A255" s="20">
        <f>SUBTOTAL(103,$B$6:$B255)*1</f>
        <v>250</v>
      </c>
      <c r="B255" s="20" t="s">
        <v>114</v>
      </c>
      <c r="C255" s="21" t="s">
        <v>1125</v>
      </c>
      <c r="D255" s="21" t="s">
        <v>116</v>
      </c>
      <c r="E255" s="21" t="s">
        <v>117</v>
      </c>
      <c r="F255" s="21" t="s">
        <v>118</v>
      </c>
      <c r="G255" s="21" t="s">
        <v>1107</v>
      </c>
      <c r="H255" s="21" t="s">
        <v>1126</v>
      </c>
      <c r="I255" s="21"/>
      <c r="J255" s="21" t="s">
        <v>1127</v>
      </c>
      <c r="K255" s="21" t="s">
        <v>136</v>
      </c>
      <c r="L255" s="21" t="s">
        <v>25</v>
      </c>
      <c r="M255" s="21" t="s">
        <v>122</v>
      </c>
      <c r="N255" s="21">
        <v>8880</v>
      </c>
      <c r="O255" s="21" t="s">
        <v>123</v>
      </c>
      <c r="P255" s="21" t="s">
        <v>166</v>
      </c>
      <c r="Q255" s="21">
        <v>10</v>
      </c>
      <c r="R255" s="21" t="s">
        <v>27</v>
      </c>
      <c r="S255" s="21" t="s">
        <v>155</v>
      </c>
      <c r="T255" s="21" t="s">
        <v>36</v>
      </c>
      <c r="U255" s="21">
        <v>60</v>
      </c>
      <c r="V255" s="21">
        <v>60</v>
      </c>
      <c r="W255" s="21"/>
      <c r="X255" s="21" t="s">
        <v>1128</v>
      </c>
      <c r="Y255" s="32" t="str">
        <f t="shared" si="7"/>
        <v>购买烘干设备两套（20吨烘干机2台、60万大卡炉子1台）、沃德高速插秧机2台、手扶式插秧机4台(南坑村30万元、横岭村30万元)</v>
      </c>
      <c r="Z255" s="25">
        <v>168</v>
      </c>
      <c r="AA255" s="25">
        <v>509</v>
      </c>
      <c r="AB255" s="32" t="s">
        <v>127</v>
      </c>
      <c r="AC255" s="21" t="s">
        <v>29</v>
      </c>
      <c r="AD255" s="21" t="s">
        <v>1129</v>
      </c>
      <c r="AE255" s="21" t="s">
        <v>1129</v>
      </c>
      <c r="AF255" s="31">
        <v>60</v>
      </c>
      <c r="AG255" s="33"/>
    </row>
    <row r="256" s="14" customFormat="1" ht="69.6" spans="1:33">
      <c r="A256" s="20">
        <f>SUBTOTAL(103,$B$6:$B256)*1</f>
        <v>251</v>
      </c>
      <c r="B256" s="20" t="s">
        <v>114</v>
      </c>
      <c r="C256" s="21" t="s">
        <v>1130</v>
      </c>
      <c r="D256" s="21" t="s">
        <v>116</v>
      </c>
      <c r="E256" s="21" t="s">
        <v>117</v>
      </c>
      <c r="F256" s="21" t="s">
        <v>118</v>
      </c>
      <c r="G256" s="21" t="s">
        <v>1107</v>
      </c>
      <c r="H256" s="21" t="s">
        <v>1131</v>
      </c>
      <c r="I256" s="21" t="s">
        <v>164</v>
      </c>
      <c r="J256" s="21" t="s">
        <v>1132</v>
      </c>
      <c r="K256" s="21" t="s">
        <v>121</v>
      </c>
      <c r="L256" s="21" t="s">
        <v>69</v>
      </c>
      <c r="M256" s="21" t="s">
        <v>122</v>
      </c>
      <c r="N256" s="21">
        <v>3312</v>
      </c>
      <c r="O256" s="21" t="s">
        <v>123</v>
      </c>
      <c r="P256" s="21" t="s">
        <v>171</v>
      </c>
      <c r="Q256" s="21">
        <v>780</v>
      </c>
      <c r="R256" s="21" t="s">
        <v>50</v>
      </c>
      <c r="S256" s="21" t="s">
        <v>169</v>
      </c>
      <c r="T256" s="21" t="s">
        <v>51</v>
      </c>
      <c r="U256" s="21">
        <v>40</v>
      </c>
      <c r="V256" s="21">
        <v>40</v>
      </c>
      <c r="W256" s="21"/>
      <c r="X256" s="21" t="s">
        <v>1133</v>
      </c>
      <c r="Y256" s="32" t="str">
        <f t="shared" si="7"/>
        <v>修复破损路面硬化460米，公共区域街檐、水沟硬化320米，挡土墙建设200立方米，排污排水沟建设2600米</v>
      </c>
      <c r="Z256" s="25">
        <v>70</v>
      </c>
      <c r="AA256" s="25">
        <v>170</v>
      </c>
      <c r="AB256" s="32" t="s">
        <v>127</v>
      </c>
      <c r="AC256" s="21" t="s">
        <v>29</v>
      </c>
      <c r="AD256" s="21" t="s">
        <v>1134</v>
      </c>
      <c r="AE256" s="21" t="s">
        <v>1134</v>
      </c>
      <c r="AF256" s="31">
        <v>39.993254</v>
      </c>
      <c r="AG256" s="33"/>
    </row>
    <row r="257" s="14" customFormat="1" ht="69.6" spans="1:33">
      <c r="A257" s="20">
        <f>SUBTOTAL(103,$B$6:$B257)*1</f>
        <v>252</v>
      </c>
      <c r="B257" s="20" t="s">
        <v>114</v>
      </c>
      <c r="C257" s="21" t="s">
        <v>1026</v>
      </c>
      <c r="D257" s="21" t="s">
        <v>116</v>
      </c>
      <c r="E257" s="21" t="s">
        <v>117</v>
      </c>
      <c r="F257" s="21" t="s">
        <v>118</v>
      </c>
      <c r="G257" s="21" t="s">
        <v>1107</v>
      </c>
      <c r="H257" s="21" t="s">
        <v>1131</v>
      </c>
      <c r="I257" s="21" t="s">
        <v>164</v>
      </c>
      <c r="J257" s="21" t="s">
        <v>1135</v>
      </c>
      <c r="K257" s="21" t="s">
        <v>136</v>
      </c>
      <c r="L257" s="21" t="s">
        <v>25</v>
      </c>
      <c r="M257" s="21" t="s">
        <v>122</v>
      </c>
      <c r="N257" s="21">
        <v>8880</v>
      </c>
      <c r="O257" s="21" t="s">
        <v>123</v>
      </c>
      <c r="P257" s="21" t="s">
        <v>166</v>
      </c>
      <c r="Q257" s="21">
        <v>15</v>
      </c>
      <c r="R257" s="21" t="s">
        <v>27</v>
      </c>
      <c r="S257" s="21" t="s">
        <v>181</v>
      </c>
      <c r="T257" s="21" t="s">
        <v>34</v>
      </c>
      <c r="U257" s="21">
        <v>22</v>
      </c>
      <c r="V257" s="21">
        <v>22</v>
      </c>
      <c r="W257" s="21"/>
      <c r="X257" s="21" t="s">
        <v>1136</v>
      </c>
      <c r="Y257" s="32" t="str">
        <f t="shared" si="7"/>
        <v>更换生物燃料机15台，炉膛维修4座，挂烟梁10座，烤烟房屋顶维修100平方米，烤烟房顶光伏发电站24千瓦</v>
      </c>
      <c r="Z257" s="25">
        <v>53</v>
      </c>
      <c r="AA257" s="25">
        <v>183</v>
      </c>
      <c r="AB257" s="32" t="s">
        <v>127</v>
      </c>
      <c r="AC257" s="21" t="s">
        <v>29</v>
      </c>
      <c r="AD257" s="21" t="s">
        <v>1134</v>
      </c>
      <c r="AE257" s="21" t="s">
        <v>1134</v>
      </c>
      <c r="AF257" s="31">
        <v>21.967567</v>
      </c>
      <c r="AG257" s="33"/>
    </row>
    <row r="258" s="14" customFormat="1" ht="69.6" spans="1:33">
      <c r="A258" s="20">
        <f>SUBTOTAL(103,$B$6:$B258)*1</f>
        <v>253</v>
      </c>
      <c r="B258" s="20" t="s">
        <v>114</v>
      </c>
      <c r="C258" s="21" t="s">
        <v>332</v>
      </c>
      <c r="D258" s="21" t="s">
        <v>116</v>
      </c>
      <c r="E258" s="21" t="s">
        <v>117</v>
      </c>
      <c r="F258" s="21" t="s">
        <v>118</v>
      </c>
      <c r="G258" s="21" t="s">
        <v>1107</v>
      </c>
      <c r="H258" s="21" t="s">
        <v>1137</v>
      </c>
      <c r="I258" s="21"/>
      <c r="J258" s="21" t="s">
        <v>1138</v>
      </c>
      <c r="K258" s="21" t="s">
        <v>121</v>
      </c>
      <c r="L258" s="21" t="s">
        <v>69</v>
      </c>
      <c r="M258" s="21" t="s">
        <v>122</v>
      </c>
      <c r="N258" s="21">
        <v>3312</v>
      </c>
      <c r="O258" s="21" t="s">
        <v>123</v>
      </c>
      <c r="P258" s="21" t="s">
        <v>194</v>
      </c>
      <c r="Q258" s="21">
        <v>500</v>
      </c>
      <c r="R258" s="21" t="s">
        <v>27</v>
      </c>
      <c r="S258" s="21" t="s">
        <v>146</v>
      </c>
      <c r="T258" s="21" t="s">
        <v>43</v>
      </c>
      <c r="U258" s="21">
        <v>6.9</v>
      </c>
      <c r="V258" s="21">
        <v>6.9</v>
      </c>
      <c r="W258" s="21"/>
      <c r="X258" s="21" t="s">
        <v>1139</v>
      </c>
      <c r="Y258" s="32" t="str">
        <f t="shared" si="7"/>
        <v>站塘村撂荒地开垦复耕250亩、罗坊村撂荒地开垦复耕250亩</v>
      </c>
      <c r="Z258" s="25">
        <v>70</v>
      </c>
      <c r="AA258" s="25">
        <v>176</v>
      </c>
      <c r="AB258" s="32" t="s">
        <v>127</v>
      </c>
      <c r="AC258" s="21" t="s">
        <v>29</v>
      </c>
      <c r="AD258" s="21" t="s">
        <v>1111</v>
      </c>
      <c r="AE258" s="21" t="s">
        <v>1140</v>
      </c>
      <c r="AF258" s="31">
        <v>6.9</v>
      </c>
      <c r="AG258" s="33"/>
    </row>
    <row r="259" s="14" customFormat="1" ht="69.6" spans="1:16377">
      <c r="A259" s="36">
        <f>SUBTOTAL(103,$B$6:$B259)*1</f>
        <v>254</v>
      </c>
      <c r="B259" s="36" t="s">
        <v>114</v>
      </c>
      <c r="C259" s="37" t="s">
        <v>1141</v>
      </c>
      <c r="D259" s="37" t="s">
        <v>116</v>
      </c>
      <c r="E259" s="37" t="s">
        <v>117</v>
      </c>
      <c r="F259" s="37" t="s">
        <v>118</v>
      </c>
      <c r="G259" s="37" t="s">
        <v>1107</v>
      </c>
      <c r="H259" s="37" t="s">
        <v>1142</v>
      </c>
      <c r="I259" s="37"/>
      <c r="J259" s="37" t="s">
        <v>1143</v>
      </c>
      <c r="K259" s="37" t="s">
        <v>131</v>
      </c>
      <c r="L259" s="37" t="s">
        <v>73</v>
      </c>
      <c r="M259" s="37" t="s">
        <v>122</v>
      </c>
      <c r="N259" s="37">
        <v>823</v>
      </c>
      <c r="O259" s="37" t="s">
        <v>123</v>
      </c>
      <c r="P259" s="37" t="s">
        <v>292</v>
      </c>
      <c r="Q259" s="37">
        <v>300</v>
      </c>
      <c r="R259" s="37" t="s">
        <v>44</v>
      </c>
      <c r="S259" s="37" t="s">
        <v>187</v>
      </c>
      <c r="T259" s="37" t="s">
        <v>45</v>
      </c>
      <c r="U259" s="37">
        <v>5</v>
      </c>
      <c r="V259" s="37">
        <v>5</v>
      </c>
      <c r="W259" s="37"/>
      <c r="X259" s="21" t="s">
        <v>1144</v>
      </c>
      <c r="Y259" s="32" t="str">
        <f t="shared" si="7"/>
        <v>解决全乡脱贫户住房安全问题，屋面防水300㎡,门窗修缮10户</v>
      </c>
      <c r="Z259" s="25">
        <v>15</v>
      </c>
      <c r="AA259" s="25">
        <v>123</v>
      </c>
      <c r="AB259" s="32" t="s">
        <v>127</v>
      </c>
      <c r="AC259" s="21" t="s">
        <v>46</v>
      </c>
      <c r="AD259" s="21" t="s">
        <v>1111</v>
      </c>
      <c r="AE259" s="21" t="s">
        <v>190</v>
      </c>
      <c r="AF259" s="38">
        <v>4.949969</v>
      </c>
      <c r="AG259" s="39"/>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0"/>
      <c r="FI259" s="40"/>
      <c r="FJ259" s="40"/>
      <c r="FK259" s="40"/>
      <c r="FL259" s="40"/>
      <c r="FM259" s="40"/>
      <c r="FN259" s="40"/>
      <c r="FO259" s="40"/>
      <c r="FP259" s="40"/>
      <c r="FQ259" s="40"/>
      <c r="FR259" s="40"/>
      <c r="FS259" s="40"/>
      <c r="FT259" s="40"/>
      <c r="FU259" s="40"/>
      <c r="FV259" s="40"/>
      <c r="FW259" s="40"/>
      <c r="FX259" s="40"/>
      <c r="FY259" s="40"/>
      <c r="FZ259" s="40"/>
      <c r="GA259" s="40"/>
      <c r="GB259" s="40"/>
      <c r="GC259" s="40"/>
      <c r="GD259" s="40"/>
      <c r="GE259" s="40"/>
      <c r="GF259" s="40"/>
      <c r="GG259" s="40"/>
      <c r="GH259" s="40"/>
      <c r="GI259" s="40"/>
      <c r="GJ259" s="40"/>
      <c r="GK259" s="40"/>
      <c r="GL259" s="40"/>
      <c r="GM259" s="40"/>
      <c r="GN259" s="40"/>
      <c r="GO259" s="40"/>
      <c r="GP259" s="40"/>
      <c r="GQ259" s="40"/>
      <c r="GR259" s="40"/>
      <c r="GS259" s="40"/>
      <c r="GT259" s="40"/>
      <c r="GU259" s="40"/>
      <c r="GV259" s="40"/>
      <c r="GW259" s="40"/>
      <c r="GX259" s="40"/>
      <c r="GY259" s="40"/>
      <c r="GZ259" s="40"/>
      <c r="HA259" s="40"/>
      <c r="HB259" s="40"/>
      <c r="HC259" s="40"/>
      <c r="HD259" s="40"/>
      <c r="HE259" s="40"/>
      <c r="HF259" s="40"/>
      <c r="HG259" s="40"/>
      <c r="HH259" s="40"/>
      <c r="HI259" s="40"/>
      <c r="HJ259" s="40"/>
      <c r="HK259" s="40"/>
      <c r="HL259" s="40"/>
      <c r="HM259" s="40"/>
      <c r="HN259" s="40"/>
      <c r="HO259" s="40"/>
      <c r="HP259" s="40"/>
      <c r="HQ259" s="40"/>
      <c r="HR259" s="40"/>
      <c r="HS259" s="40"/>
      <c r="HT259" s="40"/>
      <c r="HU259" s="40"/>
      <c r="HV259" s="40"/>
      <c r="HW259" s="40"/>
      <c r="HX259" s="40"/>
      <c r="HY259" s="40"/>
      <c r="HZ259" s="40"/>
      <c r="IA259" s="40"/>
      <c r="IB259" s="40"/>
      <c r="IC259" s="40"/>
      <c r="ID259" s="40"/>
      <c r="IE259" s="40"/>
      <c r="IF259" s="40"/>
      <c r="IG259" s="40"/>
      <c r="IH259" s="40"/>
      <c r="II259" s="40"/>
      <c r="IJ259" s="40"/>
      <c r="IK259" s="40"/>
      <c r="IL259" s="40"/>
      <c r="IM259" s="40"/>
      <c r="IN259" s="40"/>
      <c r="IO259" s="40"/>
      <c r="IP259" s="40"/>
      <c r="IQ259" s="40"/>
      <c r="IR259" s="40"/>
      <c r="IS259" s="40"/>
      <c r="IT259" s="40"/>
      <c r="IU259" s="40"/>
      <c r="IV259" s="40"/>
      <c r="IW259" s="40"/>
      <c r="IX259" s="40"/>
      <c r="IY259" s="40"/>
      <c r="IZ259" s="40"/>
      <c r="JA259" s="40"/>
      <c r="JB259" s="40"/>
      <c r="JC259" s="40"/>
      <c r="JD259" s="40"/>
      <c r="JE259" s="40"/>
      <c r="JF259" s="40"/>
      <c r="JG259" s="40"/>
      <c r="JH259" s="40"/>
      <c r="JI259" s="40"/>
      <c r="JJ259" s="40"/>
      <c r="JK259" s="40"/>
      <c r="JL259" s="40"/>
      <c r="JM259" s="40"/>
      <c r="JN259" s="40"/>
      <c r="JO259" s="40"/>
      <c r="JP259" s="40"/>
      <c r="JQ259" s="40"/>
      <c r="JR259" s="40"/>
      <c r="JS259" s="40"/>
      <c r="JT259" s="40"/>
      <c r="JU259" s="40"/>
      <c r="JV259" s="40"/>
      <c r="JW259" s="40"/>
      <c r="JX259" s="40"/>
      <c r="JY259" s="40"/>
      <c r="JZ259" s="40"/>
      <c r="KA259" s="40"/>
      <c r="KB259" s="40"/>
      <c r="KC259" s="40"/>
      <c r="KD259" s="40"/>
      <c r="KE259" s="40"/>
      <c r="KF259" s="40"/>
      <c r="KG259" s="40"/>
      <c r="KH259" s="40"/>
      <c r="KI259" s="40"/>
      <c r="KJ259" s="40"/>
      <c r="KK259" s="40"/>
      <c r="KL259" s="40"/>
      <c r="KM259" s="40"/>
      <c r="KN259" s="40"/>
      <c r="KO259" s="40"/>
      <c r="KP259" s="40"/>
      <c r="KQ259" s="40"/>
      <c r="KR259" s="40"/>
      <c r="KS259" s="40"/>
      <c r="KT259" s="40"/>
      <c r="KU259" s="40"/>
      <c r="KV259" s="40"/>
      <c r="KW259" s="40"/>
      <c r="KX259" s="40"/>
      <c r="KY259" s="40"/>
      <c r="KZ259" s="40"/>
      <c r="LA259" s="40"/>
      <c r="LB259" s="40"/>
      <c r="LC259" s="40"/>
      <c r="LD259" s="40"/>
      <c r="LE259" s="40"/>
      <c r="LF259" s="40"/>
      <c r="LG259" s="40"/>
      <c r="LH259" s="40"/>
      <c r="LI259" s="40"/>
      <c r="LJ259" s="40"/>
      <c r="LK259" s="40"/>
      <c r="LL259" s="40"/>
      <c r="LM259" s="40"/>
      <c r="LN259" s="40"/>
      <c r="LO259" s="40"/>
      <c r="LP259" s="40"/>
      <c r="LQ259" s="40"/>
      <c r="LR259" s="40"/>
      <c r="LS259" s="40"/>
      <c r="LT259" s="40"/>
      <c r="LU259" s="40"/>
      <c r="LV259" s="40"/>
      <c r="LW259" s="40"/>
      <c r="LX259" s="40"/>
      <c r="LY259" s="40"/>
      <c r="LZ259" s="40"/>
      <c r="MA259" s="40"/>
      <c r="MB259" s="40"/>
      <c r="MC259" s="40"/>
      <c r="MD259" s="40"/>
      <c r="ME259" s="40"/>
      <c r="MF259" s="40"/>
      <c r="MG259" s="40"/>
      <c r="MH259" s="40"/>
      <c r="MI259" s="40"/>
      <c r="MJ259" s="40"/>
      <c r="MK259" s="40"/>
      <c r="ML259" s="40"/>
      <c r="MM259" s="40"/>
      <c r="MN259" s="40"/>
      <c r="MO259" s="40"/>
      <c r="MP259" s="40"/>
      <c r="MQ259" s="40"/>
      <c r="MR259" s="40"/>
      <c r="MS259" s="40"/>
      <c r="MT259" s="40"/>
      <c r="MU259" s="40"/>
      <c r="MV259" s="40"/>
      <c r="MW259" s="40"/>
      <c r="MX259" s="40"/>
      <c r="MY259" s="40"/>
      <c r="MZ259" s="40"/>
      <c r="NA259" s="40"/>
      <c r="NB259" s="40"/>
      <c r="NC259" s="40"/>
      <c r="ND259" s="40"/>
      <c r="NE259" s="40"/>
      <c r="NF259" s="40"/>
      <c r="NG259" s="40"/>
      <c r="NH259" s="40"/>
      <c r="NI259" s="40"/>
      <c r="NJ259" s="40"/>
      <c r="NK259" s="40"/>
      <c r="NL259" s="40"/>
      <c r="NM259" s="40"/>
      <c r="NN259" s="40"/>
      <c r="NO259" s="40"/>
      <c r="NP259" s="40"/>
      <c r="NQ259" s="40"/>
      <c r="NR259" s="40"/>
      <c r="NS259" s="40"/>
      <c r="NT259" s="40"/>
      <c r="NU259" s="40"/>
      <c r="NV259" s="40"/>
      <c r="NW259" s="40"/>
      <c r="NX259" s="40"/>
      <c r="NY259" s="40"/>
      <c r="NZ259" s="40"/>
      <c r="OA259" s="40"/>
      <c r="OB259" s="40"/>
      <c r="OC259" s="40"/>
      <c r="OD259" s="40"/>
      <c r="OE259" s="40"/>
      <c r="OF259" s="40"/>
      <c r="OG259" s="40"/>
      <c r="OH259" s="40"/>
      <c r="OI259" s="40"/>
      <c r="OJ259" s="40"/>
      <c r="OK259" s="40"/>
      <c r="OL259" s="40"/>
      <c r="OM259" s="40"/>
      <c r="ON259" s="40"/>
      <c r="OO259" s="40"/>
      <c r="OP259" s="40"/>
      <c r="OQ259" s="40"/>
      <c r="OR259" s="40"/>
      <c r="OS259" s="40"/>
      <c r="OT259" s="40"/>
      <c r="OU259" s="40"/>
      <c r="OV259" s="40"/>
      <c r="OW259" s="40"/>
      <c r="OX259" s="40"/>
      <c r="OY259" s="40"/>
      <c r="OZ259" s="40"/>
      <c r="PA259" s="40"/>
      <c r="PB259" s="40"/>
      <c r="PC259" s="40"/>
      <c r="PD259" s="40"/>
      <c r="PE259" s="40"/>
      <c r="PF259" s="40"/>
      <c r="PG259" s="40"/>
      <c r="PH259" s="40"/>
      <c r="PI259" s="40"/>
      <c r="PJ259" s="40"/>
      <c r="PK259" s="40"/>
      <c r="PL259" s="40"/>
      <c r="PM259" s="40"/>
      <c r="PN259" s="40"/>
      <c r="PO259" s="40"/>
      <c r="PP259" s="40"/>
      <c r="PQ259" s="40"/>
      <c r="PR259" s="40"/>
      <c r="PS259" s="40"/>
      <c r="PT259" s="40"/>
      <c r="PU259" s="40"/>
      <c r="PV259" s="40"/>
      <c r="PW259" s="40"/>
      <c r="PX259" s="40"/>
      <c r="PY259" s="40"/>
      <c r="PZ259" s="40"/>
      <c r="QA259" s="40"/>
      <c r="QB259" s="40"/>
      <c r="QC259" s="40"/>
      <c r="QD259" s="40"/>
      <c r="QE259" s="40"/>
      <c r="QF259" s="40"/>
      <c r="QG259" s="40"/>
      <c r="QH259" s="40"/>
      <c r="QI259" s="40"/>
      <c r="QJ259" s="40"/>
      <c r="QK259" s="40"/>
      <c r="QL259" s="40"/>
      <c r="QM259" s="40"/>
      <c r="QN259" s="40"/>
      <c r="QO259" s="40"/>
      <c r="QP259" s="40"/>
      <c r="QQ259" s="40"/>
      <c r="QR259" s="40"/>
      <c r="QS259" s="40"/>
      <c r="QT259" s="40"/>
      <c r="QU259" s="40"/>
      <c r="QV259" s="40"/>
      <c r="QW259" s="40"/>
      <c r="QX259" s="40"/>
      <c r="QY259" s="40"/>
      <c r="QZ259" s="40"/>
      <c r="RA259" s="40"/>
      <c r="RB259" s="40"/>
      <c r="RC259" s="40"/>
      <c r="RD259" s="40"/>
      <c r="RE259" s="40"/>
      <c r="RF259" s="40"/>
      <c r="RG259" s="40"/>
      <c r="RH259" s="40"/>
      <c r="RI259" s="40"/>
      <c r="RJ259" s="40"/>
      <c r="RK259" s="40"/>
      <c r="RL259" s="40"/>
      <c r="RM259" s="40"/>
      <c r="RN259" s="40"/>
      <c r="RO259" s="40"/>
      <c r="RP259" s="40"/>
      <c r="RQ259" s="40"/>
      <c r="RR259" s="40"/>
      <c r="RS259" s="40"/>
      <c r="RT259" s="40"/>
      <c r="RU259" s="40"/>
      <c r="RV259" s="40"/>
      <c r="RW259" s="40"/>
      <c r="RX259" s="40"/>
      <c r="RY259" s="40"/>
      <c r="RZ259" s="40"/>
      <c r="SA259" s="40"/>
      <c r="SB259" s="40"/>
      <c r="SC259" s="40"/>
      <c r="SD259" s="40"/>
      <c r="SE259" s="40"/>
      <c r="SF259" s="40"/>
      <c r="SG259" s="40"/>
      <c r="SH259" s="40"/>
      <c r="SI259" s="40"/>
      <c r="SJ259" s="40"/>
      <c r="SK259" s="40"/>
      <c r="SL259" s="40"/>
      <c r="SM259" s="40"/>
      <c r="SN259" s="40"/>
      <c r="SO259" s="40"/>
      <c r="SP259" s="40"/>
      <c r="SQ259" s="40"/>
      <c r="SR259" s="40"/>
      <c r="SS259" s="40"/>
      <c r="ST259" s="40"/>
      <c r="SU259" s="40"/>
      <c r="SV259" s="40"/>
      <c r="SW259" s="40"/>
      <c r="SX259" s="40"/>
      <c r="SY259" s="40"/>
      <c r="SZ259" s="40"/>
      <c r="TA259" s="40"/>
      <c r="TB259" s="40"/>
      <c r="TC259" s="40"/>
      <c r="TD259" s="40"/>
      <c r="TE259" s="40"/>
      <c r="TF259" s="40"/>
      <c r="TG259" s="40"/>
      <c r="TH259" s="40"/>
      <c r="TI259" s="40"/>
      <c r="TJ259" s="40"/>
      <c r="TK259" s="40"/>
      <c r="TL259" s="40"/>
      <c r="TM259" s="40"/>
      <c r="TN259" s="40"/>
      <c r="TO259" s="40"/>
      <c r="TP259" s="40"/>
      <c r="TQ259" s="40"/>
      <c r="TR259" s="40"/>
      <c r="TS259" s="40"/>
      <c r="TT259" s="40"/>
      <c r="TU259" s="40"/>
      <c r="TV259" s="40"/>
      <c r="TW259" s="40"/>
      <c r="TX259" s="40"/>
      <c r="TY259" s="40"/>
      <c r="TZ259" s="40"/>
      <c r="UA259" s="40"/>
      <c r="UB259" s="40"/>
      <c r="UC259" s="40"/>
      <c r="UD259" s="40"/>
      <c r="UE259" s="40"/>
      <c r="UF259" s="40"/>
      <c r="UG259" s="40"/>
      <c r="UH259" s="40"/>
      <c r="UI259" s="40"/>
      <c r="UJ259" s="40"/>
      <c r="UK259" s="40"/>
      <c r="UL259" s="40"/>
      <c r="UM259" s="40"/>
      <c r="UN259" s="40"/>
      <c r="UO259" s="40"/>
      <c r="UP259" s="40"/>
      <c r="UQ259" s="40"/>
      <c r="UR259" s="40"/>
      <c r="US259" s="40"/>
      <c r="UT259" s="40"/>
      <c r="UU259" s="40"/>
      <c r="UV259" s="40"/>
      <c r="UW259" s="40"/>
      <c r="UX259" s="40"/>
      <c r="UY259" s="40"/>
      <c r="UZ259" s="40"/>
      <c r="VA259" s="40"/>
      <c r="VB259" s="40"/>
      <c r="VC259" s="40"/>
      <c r="VD259" s="40"/>
      <c r="VE259" s="40"/>
      <c r="VF259" s="40"/>
      <c r="VG259" s="40"/>
      <c r="VH259" s="40"/>
      <c r="VI259" s="40"/>
      <c r="VJ259" s="40"/>
      <c r="VK259" s="40"/>
      <c r="VL259" s="40"/>
      <c r="VM259" s="40"/>
      <c r="VN259" s="40"/>
      <c r="VO259" s="40"/>
      <c r="VP259" s="40"/>
      <c r="VQ259" s="40"/>
      <c r="VR259" s="40"/>
      <c r="VS259" s="40"/>
      <c r="VT259" s="40"/>
      <c r="VU259" s="40"/>
      <c r="VV259" s="40"/>
      <c r="VW259" s="40"/>
      <c r="VX259" s="40"/>
      <c r="VY259" s="40"/>
      <c r="VZ259" s="40"/>
      <c r="WA259" s="40"/>
      <c r="WB259" s="40"/>
      <c r="WC259" s="40"/>
      <c r="WD259" s="40"/>
      <c r="WE259" s="40"/>
      <c r="WF259" s="40"/>
      <c r="WG259" s="40"/>
      <c r="WH259" s="40"/>
      <c r="WI259" s="40"/>
      <c r="WJ259" s="40"/>
      <c r="WK259" s="40"/>
      <c r="WL259" s="40"/>
      <c r="WM259" s="40"/>
      <c r="WN259" s="40"/>
      <c r="WO259" s="40"/>
      <c r="WP259" s="40"/>
      <c r="WQ259" s="40"/>
      <c r="WR259" s="40"/>
      <c r="WS259" s="40"/>
      <c r="WT259" s="40"/>
      <c r="WU259" s="40"/>
      <c r="WV259" s="40"/>
      <c r="WW259" s="40"/>
      <c r="WX259" s="40"/>
      <c r="WY259" s="40"/>
      <c r="WZ259" s="40"/>
      <c r="XA259" s="40"/>
      <c r="XB259" s="40"/>
      <c r="XC259" s="40"/>
      <c r="XD259" s="40"/>
      <c r="XE259" s="40"/>
      <c r="XF259" s="40"/>
      <c r="XG259" s="40"/>
      <c r="XH259" s="40"/>
      <c r="XI259" s="40"/>
      <c r="XJ259" s="40"/>
      <c r="XK259" s="40"/>
      <c r="XL259" s="40"/>
      <c r="XM259" s="40"/>
      <c r="XN259" s="40"/>
      <c r="XO259" s="40"/>
      <c r="XP259" s="40"/>
      <c r="XQ259" s="40"/>
      <c r="XR259" s="40"/>
      <c r="XS259" s="40"/>
      <c r="XT259" s="40"/>
      <c r="XU259" s="40"/>
      <c r="XV259" s="40"/>
      <c r="XW259" s="40"/>
      <c r="XX259" s="40"/>
      <c r="XY259" s="40"/>
      <c r="XZ259" s="40"/>
      <c r="YA259" s="40"/>
      <c r="YB259" s="40"/>
      <c r="YC259" s="40"/>
      <c r="YD259" s="40"/>
      <c r="YE259" s="40"/>
      <c r="YF259" s="40"/>
      <c r="YG259" s="40"/>
      <c r="YH259" s="40"/>
      <c r="YI259" s="40"/>
      <c r="YJ259" s="40"/>
      <c r="YK259" s="40"/>
      <c r="YL259" s="40"/>
      <c r="YM259" s="40"/>
      <c r="YN259" s="40"/>
      <c r="YO259" s="40"/>
      <c r="YP259" s="40"/>
      <c r="YQ259" s="40"/>
      <c r="YR259" s="40"/>
      <c r="YS259" s="40"/>
      <c r="YT259" s="40"/>
      <c r="YU259" s="40"/>
      <c r="YV259" s="40"/>
      <c r="YW259" s="40"/>
      <c r="YX259" s="40"/>
      <c r="YY259" s="40"/>
      <c r="YZ259" s="40"/>
      <c r="ZA259" s="40"/>
      <c r="ZB259" s="40"/>
      <c r="ZC259" s="40"/>
      <c r="ZD259" s="40"/>
      <c r="ZE259" s="40"/>
      <c r="ZF259" s="40"/>
      <c r="ZG259" s="40"/>
      <c r="ZH259" s="40"/>
      <c r="ZI259" s="40"/>
      <c r="ZJ259" s="40"/>
      <c r="ZK259" s="40"/>
      <c r="ZL259" s="40"/>
      <c r="ZM259" s="40"/>
      <c r="ZN259" s="40"/>
      <c r="ZO259" s="40"/>
      <c r="ZP259" s="40"/>
      <c r="ZQ259" s="40"/>
      <c r="ZR259" s="40"/>
      <c r="ZS259" s="40"/>
      <c r="ZT259" s="40"/>
      <c r="ZU259" s="40"/>
      <c r="ZV259" s="40"/>
      <c r="ZW259" s="40"/>
      <c r="ZX259" s="40"/>
      <c r="ZY259" s="40"/>
      <c r="ZZ259" s="40"/>
      <c r="AAA259" s="40"/>
      <c r="AAB259" s="40"/>
      <c r="AAC259" s="40"/>
      <c r="AAD259" s="40"/>
      <c r="AAE259" s="40"/>
      <c r="AAF259" s="40"/>
      <c r="AAG259" s="40"/>
      <c r="AAH259" s="40"/>
      <c r="AAI259" s="40"/>
      <c r="AAJ259" s="40"/>
      <c r="AAK259" s="40"/>
      <c r="AAL259" s="40"/>
      <c r="AAM259" s="40"/>
      <c r="AAN259" s="40"/>
      <c r="AAO259" s="40"/>
      <c r="AAP259" s="40"/>
      <c r="AAQ259" s="40"/>
      <c r="AAR259" s="40"/>
      <c r="AAS259" s="40"/>
      <c r="AAT259" s="40"/>
      <c r="AAU259" s="40"/>
      <c r="AAV259" s="40"/>
      <c r="AAW259" s="40"/>
      <c r="AAX259" s="40"/>
      <c r="AAY259" s="40"/>
      <c r="AAZ259" s="40"/>
      <c r="ABA259" s="40"/>
      <c r="ABB259" s="40"/>
      <c r="ABC259" s="40"/>
      <c r="ABD259" s="40"/>
      <c r="ABE259" s="40"/>
      <c r="ABF259" s="40"/>
      <c r="ABG259" s="40"/>
      <c r="ABH259" s="40"/>
      <c r="ABI259" s="40"/>
      <c r="ABJ259" s="40"/>
      <c r="ABK259" s="40"/>
      <c r="ABL259" s="40"/>
      <c r="ABM259" s="40"/>
      <c r="ABN259" s="40"/>
      <c r="ABO259" s="40"/>
      <c r="ABP259" s="40"/>
      <c r="ABQ259" s="40"/>
      <c r="ABR259" s="40"/>
      <c r="ABS259" s="40"/>
      <c r="ABT259" s="40"/>
      <c r="ABU259" s="40"/>
      <c r="ABV259" s="40"/>
      <c r="ABW259" s="40"/>
      <c r="ABX259" s="40"/>
      <c r="ABY259" s="40"/>
      <c r="ABZ259" s="40"/>
      <c r="ACA259" s="40"/>
      <c r="ACB259" s="40"/>
      <c r="ACC259" s="40"/>
      <c r="ACD259" s="40"/>
      <c r="ACE259" s="40"/>
      <c r="ACF259" s="40"/>
      <c r="ACG259" s="40"/>
      <c r="ACH259" s="40"/>
      <c r="ACI259" s="40"/>
      <c r="ACJ259" s="40"/>
      <c r="ACK259" s="40"/>
      <c r="ACL259" s="40"/>
      <c r="ACM259" s="40"/>
      <c r="ACN259" s="40"/>
      <c r="ACO259" s="40"/>
      <c r="ACP259" s="40"/>
      <c r="ACQ259" s="40"/>
      <c r="ACR259" s="40"/>
      <c r="ACS259" s="40"/>
      <c r="ACT259" s="40"/>
      <c r="ACU259" s="40"/>
      <c r="ACV259" s="40"/>
      <c r="ACW259" s="40"/>
      <c r="ACX259" s="40"/>
      <c r="ACY259" s="40"/>
      <c r="ACZ259" s="40"/>
      <c r="ADA259" s="40"/>
      <c r="ADB259" s="40"/>
      <c r="ADC259" s="40"/>
      <c r="ADD259" s="40"/>
      <c r="ADE259" s="40"/>
      <c r="ADF259" s="40"/>
      <c r="ADG259" s="40"/>
      <c r="ADH259" s="40"/>
      <c r="ADI259" s="40"/>
      <c r="ADJ259" s="40"/>
      <c r="ADK259" s="40"/>
      <c r="ADL259" s="40"/>
      <c r="ADM259" s="40"/>
      <c r="ADN259" s="40"/>
      <c r="ADO259" s="40"/>
      <c r="ADP259" s="40"/>
      <c r="ADQ259" s="40"/>
      <c r="ADR259" s="40"/>
      <c r="ADS259" s="40"/>
      <c r="ADT259" s="40"/>
      <c r="ADU259" s="40"/>
      <c r="ADV259" s="40"/>
      <c r="ADW259" s="40"/>
      <c r="ADX259" s="40"/>
      <c r="ADY259" s="40"/>
      <c r="ADZ259" s="40"/>
      <c r="AEA259" s="40"/>
      <c r="AEB259" s="40"/>
      <c r="AEC259" s="40"/>
      <c r="AED259" s="40"/>
      <c r="AEE259" s="40"/>
      <c r="AEF259" s="40"/>
      <c r="AEG259" s="40"/>
      <c r="AEH259" s="40"/>
      <c r="AEI259" s="40"/>
      <c r="AEJ259" s="40"/>
      <c r="AEK259" s="40"/>
      <c r="AEL259" s="40"/>
      <c r="AEM259" s="40"/>
      <c r="AEN259" s="40"/>
      <c r="AEO259" s="40"/>
      <c r="AEP259" s="40"/>
      <c r="AEQ259" s="40"/>
      <c r="AER259" s="40"/>
      <c r="AES259" s="40"/>
      <c r="AET259" s="40"/>
      <c r="AEU259" s="40"/>
      <c r="AEV259" s="40"/>
      <c r="AEW259" s="40"/>
      <c r="AEX259" s="40"/>
      <c r="AEY259" s="40"/>
      <c r="AEZ259" s="40"/>
      <c r="AFA259" s="40"/>
      <c r="AFB259" s="40"/>
      <c r="AFC259" s="40"/>
      <c r="AFD259" s="40"/>
      <c r="AFE259" s="40"/>
      <c r="AFF259" s="40"/>
      <c r="AFG259" s="40"/>
      <c r="AFH259" s="40"/>
      <c r="AFI259" s="40"/>
      <c r="AFJ259" s="40"/>
      <c r="AFK259" s="40"/>
      <c r="AFL259" s="40"/>
      <c r="AFM259" s="40"/>
      <c r="AFN259" s="40"/>
      <c r="AFO259" s="40"/>
      <c r="AFP259" s="40"/>
      <c r="AFQ259" s="40"/>
      <c r="AFR259" s="40"/>
      <c r="AFS259" s="40"/>
      <c r="AFT259" s="40"/>
      <c r="AFU259" s="40"/>
      <c r="AFV259" s="40"/>
      <c r="AFW259" s="40"/>
      <c r="AFX259" s="40"/>
      <c r="AFY259" s="40"/>
      <c r="AFZ259" s="40"/>
      <c r="AGA259" s="40"/>
      <c r="AGB259" s="40"/>
      <c r="AGC259" s="40"/>
      <c r="AGD259" s="40"/>
      <c r="AGE259" s="40"/>
      <c r="AGF259" s="40"/>
      <c r="AGG259" s="40"/>
      <c r="AGH259" s="40"/>
      <c r="AGI259" s="40"/>
      <c r="AGJ259" s="40"/>
      <c r="AGK259" s="40"/>
      <c r="AGL259" s="40"/>
      <c r="AGM259" s="40"/>
      <c r="AGN259" s="40"/>
      <c r="AGO259" s="40"/>
      <c r="AGP259" s="40"/>
      <c r="AGQ259" s="40"/>
      <c r="AGR259" s="40"/>
      <c r="AGS259" s="40"/>
      <c r="AGT259" s="40"/>
      <c r="AGU259" s="40"/>
      <c r="AGV259" s="40"/>
      <c r="AGW259" s="40"/>
      <c r="AGX259" s="40"/>
      <c r="AGY259" s="40"/>
      <c r="AGZ259" s="40"/>
      <c r="AHA259" s="40"/>
      <c r="AHB259" s="40"/>
      <c r="AHC259" s="40"/>
      <c r="AHD259" s="40"/>
      <c r="AHE259" s="40"/>
      <c r="AHF259" s="40"/>
      <c r="AHG259" s="40"/>
      <c r="AHH259" s="40"/>
      <c r="AHI259" s="40"/>
      <c r="AHJ259" s="40"/>
      <c r="AHK259" s="40"/>
      <c r="AHL259" s="40"/>
      <c r="AHM259" s="40"/>
      <c r="AHN259" s="40"/>
      <c r="AHO259" s="40"/>
      <c r="AHP259" s="40"/>
      <c r="AHQ259" s="40"/>
      <c r="AHR259" s="40"/>
      <c r="AHS259" s="40"/>
      <c r="AHT259" s="40"/>
      <c r="AHU259" s="40"/>
      <c r="AHV259" s="40"/>
      <c r="AHW259" s="40"/>
      <c r="AHX259" s="40"/>
      <c r="AHY259" s="40"/>
      <c r="AHZ259" s="40"/>
      <c r="AIA259" s="40"/>
      <c r="AIB259" s="40"/>
      <c r="AIC259" s="40"/>
      <c r="AID259" s="40"/>
      <c r="AIE259" s="40"/>
      <c r="AIF259" s="40"/>
      <c r="AIG259" s="40"/>
      <c r="AIH259" s="40"/>
      <c r="AII259" s="40"/>
      <c r="AIJ259" s="40"/>
      <c r="AIK259" s="40"/>
      <c r="AIL259" s="40"/>
      <c r="AIM259" s="40"/>
      <c r="AIN259" s="40"/>
      <c r="AIO259" s="40"/>
      <c r="AIP259" s="40"/>
      <c r="AIQ259" s="40"/>
      <c r="AIR259" s="40"/>
      <c r="AIS259" s="40"/>
      <c r="AIT259" s="40"/>
      <c r="AIU259" s="40"/>
      <c r="AIV259" s="40"/>
      <c r="AIW259" s="40"/>
      <c r="AIX259" s="40"/>
      <c r="AIY259" s="40"/>
      <c r="AIZ259" s="40"/>
      <c r="AJA259" s="40"/>
      <c r="AJB259" s="40"/>
      <c r="AJC259" s="40"/>
      <c r="AJD259" s="40"/>
      <c r="AJE259" s="40"/>
      <c r="AJF259" s="40"/>
      <c r="AJG259" s="40"/>
      <c r="AJH259" s="40"/>
      <c r="AJI259" s="40"/>
      <c r="AJJ259" s="40"/>
      <c r="AJK259" s="40"/>
      <c r="AJL259" s="40"/>
      <c r="AJM259" s="40"/>
      <c r="AJN259" s="40"/>
      <c r="AJO259" s="40"/>
      <c r="AJP259" s="40"/>
      <c r="AJQ259" s="40"/>
      <c r="AJR259" s="40"/>
      <c r="AJS259" s="40"/>
      <c r="AJT259" s="40"/>
      <c r="AJU259" s="40"/>
      <c r="AJV259" s="40"/>
      <c r="AJW259" s="40"/>
      <c r="AJX259" s="40"/>
      <c r="AJY259" s="40"/>
      <c r="AJZ259" s="40"/>
      <c r="AKA259" s="40"/>
      <c r="AKB259" s="40"/>
      <c r="AKC259" s="40"/>
      <c r="AKD259" s="40"/>
      <c r="AKE259" s="40"/>
      <c r="AKF259" s="40"/>
      <c r="AKG259" s="40"/>
      <c r="AKH259" s="40"/>
      <c r="AKI259" s="40"/>
      <c r="AKJ259" s="40"/>
      <c r="AKK259" s="40"/>
      <c r="AKL259" s="40"/>
      <c r="AKM259" s="40"/>
      <c r="AKN259" s="40"/>
      <c r="AKO259" s="40"/>
      <c r="AKP259" s="40"/>
      <c r="AKQ259" s="40"/>
      <c r="AKR259" s="40"/>
      <c r="AKS259" s="40"/>
      <c r="AKT259" s="40"/>
      <c r="AKU259" s="40"/>
      <c r="AKV259" s="40"/>
      <c r="AKW259" s="40"/>
      <c r="AKX259" s="40"/>
      <c r="AKY259" s="40"/>
      <c r="AKZ259" s="40"/>
      <c r="ALA259" s="40"/>
      <c r="ALB259" s="40"/>
      <c r="ALC259" s="40"/>
      <c r="ALD259" s="40"/>
      <c r="ALE259" s="40"/>
      <c r="ALF259" s="40"/>
      <c r="ALG259" s="40"/>
      <c r="ALH259" s="40"/>
      <c r="ALI259" s="40"/>
      <c r="ALJ259" s="40"/>
      <c r="ALK259" s="40"/>
      <c r="ALL259" s="40"/>
      <c r="ALM259" s="40"/>
      <c r="ALN259" s="40"/>
      <c r="ALO259" s="40"/>
      <c r="ALP259" s="40"/>
      <c r="ALQ259" s="40"/>
      <c r="ALR259" s="40"/>
      <c r="ALS259" s="40"/>
      <c r="ALT259" s="40"/>
      <c r="ALU259" s="40"/>
      <c r="ALV259" s="40"/>
      <c r="ALW259" s="40"/>
      <c r="ALX259" s="40"/>
      <c r="ALY259" s="40"/>
      <c r="ALZ259" s="40"/>
      <c r="AMA259" s="40"/>
      <c r="AMB259" s="40"/>
      <c r="AMC259" s="40"/>
      <c r="AMD259" s="40"/>
      <c r="AME259" s="40"/>
      <c r="AMF259" s="40"/>
      <c r="AMG259" s="40"/>
      <c r="AMH259" s="40"/>
      <c r="AMI259" s="40"/>
      <c r="AMJ259" s="40"/>
      <c r="AMK259" s="40"/>
      <c r="AML259" s="40"/>
      <c r="AMM259" s="40"/>
      <c r="AMN259" s="40"/>
      <c r="AMO259" s="40"/>
      <c r="AMP259" s="40"/>
      <c r="AMQ259" s="40"/>
      <c r="AMR259" s="40"/>
      <c r="AMS259" s="40"/>
      <c r="AMT259" s="40"/>
      <c r="AMU259" s="40"/>
      <c r="AMV259" s="40"/>
      <c r="AMW259" s="40"/>
      <c r="AMX259" s="40"/>
      <c r="AMY259" s="40"/>
      <c r="AMZ259" s="40"/>
      <c r="ANA259" s="40"/>
      <c r="ANB259" s="40"/>
      <c r="ANC259" s="40"/>
      <c r="AND259" s="40"/>
      <c r="ANE259" s="40"/>
      <c r="ANF259" s="40"/>
      <c r="ANG259" s="40"/>
      <c r="ANH259" s="40"/>
      <c r="ANI259" s="40"/>
      <c r="ANJ259" s="40"/>
      <c r="ANK259" s="40"/>
      <c r="ANL259" s="40"/>
      <c r="ANM259" s="40"/>
      <c r="ANN259" s="40"/>
      <c r="ANO259" s="40"/>
      <c r="ANP259" s="40"/>
      <c r="ANQ259" s="40"/>
      <c r="ANR259" s="40"/>
      <c r="ANS259" s="40"/>
      <c r="ANT259" s="40"/>
      <c r="ANU259" s="40"/>
      <c r="ANV259" s="40"/>
      <c r="ANW259" s="40"/>
      <c r="ANX259" s="40"/>
      <c r="ANY259" s="40"/>
      <c r="ANZ259" s="40"/>
      <c r="AOA259" s="40"/>
      <c r="AOB259" s="40"/>
      <c r="AOC259" s="40"/>
      <c r="AOD259" s="40"/>
      <c r="AOE259" s="40"/>
      <c r="AOF259" s="40"/>
      <c r="AOG259" s="40"/>
      <c r="AOH259" s="40"/>
      <c r="AOI259" s="40"/>
      <c r="AOJ259" s="40"/>
      <c r="AOK259" s="40"/>
      <c r="AOL259" s="40"/>
      <c r="AOM259" s="40"/>
      <c r="AON259" s="40"/>
      <c r="AOO259" s="40"/>
      <c r="AOP259" s="40"/>
      <c r="AOQ259" s="40"/>
      <c r="AOR259" s="40"/>
      <c r="AOS259" s="40"/>
      <c r="AOT259" s="40"/>
      <c r="AOU259" s="40"/>
      <c r="AOV259" s="40"/>
      <c r="AOW259" s="40"/>
      <c r="AOX259" s="40"/>
      <c r="AOY259" s="40"/>
      <c r="AOZ259" s="40"/>
      <c r="APA259" s="40"/>
      <c r="APB259" s="40"/>
      <c r="APC259" s="40"/>
      <c r="APD259" s="40"/>
      <c r="APE259" s="40"/>
      <c r="APF259" s="40"/>
      <c r="APG259" s="40"/>
      <c r="APH259" s="40"/>
      <c r="API259" s="40"/>
      <c r="APJ259" s="40"/>
      <c r="APK259" s="40"/>
      <c r="APL259" s="40"/>
      <c r="APM259" s="40"/>
      <c r="APN259" s="40"/>
      <c r="APO259" s="40"/>
      <c r="APP259" s="40"/>
      <c r="APQ259" s="40"/>
      <c r="APR259" s="40"/>
      <c r="APS259" s="40"/>
      <c r="APT259" s="40"/>
      <c r="APU259" s="40"/>
      <c r="APV259" s="40"/>
      <c r="APW259" s="40"/>
      <c r="APX259" s="40"/>
      <c r="APY259" s="40"/>
      <c r="APZ259" s="40"/>
      <c r="AQA259" s="40"/>
      <c r="AQB259" s="40"/>
      <c r="AQC259" s="40"/>
      <c r="AQD259" s="40"/>
      <c r="AQE259" s="40"/>
      <c r="AQF259" s="40"/>
      <c r="AQG259" s="40"/>
      <c r="AQH259" s="40"/>
      <c r="AQI259" s="40"/>
      <c r="AQJ259" s="40"/>
      <c r="AQK259" s="40"/>
      <c r="AQL259" s="40"/>
      <c r="AQM259" s="40"/>
      <c r="AQN259" s="40"/>
      <c r="AQO259" s="40"/>
      <c r="AQP259" s="40"/>
      <c r="AQQ259" s="40"/>
      <c r="AQR259" s="40"/>
      <c r="AQS259" s="40"/>
      <c r="AQT259" s="40"/>
      <c r="AQU259" s="40"/>
      <c r="AQV259" s="40"/>
      <c r="AQW259" s="40"/>
      <c r="AQX259" s="40"/>
      <c r="AQY259" s="40"/>
      <c r="AQZ259" s="40"/>
      <c r="ARA259" s="40"/>
      <c r="ARB259" s="40"/>
      <c r="ARC259" s="40"/>
      <c r="ARD259" s="40"/>
      <c r="ARE259" s="40"/>
      <c r="ARF259" s="40"/>
      <c r="ARG259" s="40"/>
      <c r="ARH259" s="40"/>
      <c r="ARI259" s="40"/>
      <c r="ARJ259" s="40"/>
      <c r="ARK259" s="40"/>
      <c r="ARL259" s="40"/>
      <c r="ARM259" s="40"/>
      <c r="ARN259" s="40"/>
      <c r="ARO259" s="40"/>
      <c r="ARP259" s="40"/>
      <c r="ARQ259" s="40"/>
      <c r="ARR259" s="40"/>
      <c r="ARS259" s="40"/>
      <c r="ART259" s="40"/>
      <c r="ARU259" s="40"/>
      <c r="ARV259" s="40"/>
      <c r="ARW259" s="40"/>
      <c r="ARX259" s="40"/>
      <c r="ARY259" s="40"/>
      <c r="ARZ259" s="40"/>
      <c r="ASA259" s="40"/>
      <c r="ASB259" s="40"/>
      <c r="ASC259" s="40"/>
      <c r="ASD259" s="40"/>
      <c r="ASE259" s="40"/>
      <c r="ASF259" s="40"/>
      <c r="ASG259" s="40"/>
      <c r="ASH259" s="40"/>
      <c r="ASI259" s="40"/>
      <c r="ASJ259" s="40"/>
      <c r="ASK259" s="40"/>
      <c r="ASL259" s="40"/>
      <c r="ASM259" s="40"/>
      <c r="ASN259" s="40"/>
      <c r="ASO259" s="40"/>
      <c r="ASP259" s="40"/>
      <c r="ASQ259" s="40"/>
      <c r="ASR259" s="40"/>
      <c r="ASS259" s="40"/>
      <c r="AST259" s="40"/>
      <c r="ASU259" s="40"/>
      <c r="ASV259" s="40"/>
      <c r="ASW259" s="40"/>
      <c r="ASX259" s="40"/>
      <c r="ASY259" s="40"/>
      <c r="ASZ259" s="40"/>
      <c r="ATA259" s="40"/>
      <c r="ATB259" s="40"/>
      <c r="ATC259" s="40"/>
      <c r="ATD259" s="40"/>
      <c r="ATE259" s="40"/>
      <c r="ATF259" s="40"/>
      <c r="ATG259" s="40"/>
      <c r="ATH259" s="40"/>
      <c r="ATI259" s="40"/>
      <c r="ATJ259" s="40"/>
      <c r="ATK259" s="40"/>
      <c r="ATL259" s="40"/>
      <c r="ATM259" s="40"/>
      <c r="ATN259" s="40"/>
      <c r="ATO259" s="40"/>
      <c r="ATP259" s="40"/>
      <c r="ATQ259" s="40"/>
      <c r="ATR259" s="40"/>
      <c r="ATS259" s="40"/>
      <c r="ATT259" s="40"/>
      <c r="ATU259" s="40"/>
      <c r="ATV259" s="40"/>
      <c r="ATW259" s="40"/>
      <c r="ATX259" s="40"/>
      <c r="ATY259" s="40"/>
      <c r="ATZ259" s="40"/>
      <c r="AUA259" s="40"/>
      <c r="AUB259" s="40"/>
      <c r="AUC259" s="40"/>
      <c r="AUD259" s="40"/>
      <c r="AUE259" s="40"/>
      <c r="AUF259" s="40"/>
      <c r="AUG259" s="40"/>
      <c r="AUH259" s="40"/>
      <c r="AUI259" s="40"/>
      <c r="AUJ259" s="40"/>
      <c r="AUK259" s="40"/>
      <c r="AUL259" s="40"/>
      <c r="AUM259" s="40"/>
      <c r="AUN259" s="40"/>
      <c r="AUO259" s="40"/>
      <c r="AUP259" s="40"/>
      <c r="AUQ259" s="40"/>
      <c r="AUR259" s="40"/>
      <c r="AUS259" s="40"/>
      <c r="AUT259" s="40"/>
      <c r="AUU259" s="40"/>
      <c r="AUV259" s="40"/>
      <c r="AUW259" s="40"/>
      <c r="AUX259" s="40"/>
      <c r="AUY259" s="40"/>
      <c r="AUZ259" s="40"/>
      <c r="AVA259" s="40"/>
      <c r="AVB259" s="40"/>
      <c r="AVC259" s="40"/>
      <c r="AVD259" s="40"/>
      <c r="AVE259" s="40"/>
      <c r="AVF259" s="40"/>
      <c r="AVG259" s="40"/>
      <c r="AVH259" s="40"/>
      <c r="AVI259" s="40"/>
      <c r="AVJ259" s="40"/>
      <c r="AVK259" s="40"/>
      <c r="AVL259" s="40"/>
      <c r="AVM259" s="40"/>
      <c r="AVN259" s="40"/>
      <c r="AVO259" s="40"/>
      <c r="AVP259" s="40"/>
      <c r="AVQ259" s="40"/>
      <c r="AVR259" s="40"/>
      <c r="AVS259" s="40"/>
      <c r="AVT259" s="40"/>
      <c r="AVU259" s="40"/>
      <c r="AVV259" s="40"/>
      <c r="AVW259" s="40"/>
      <c r="AVX259" s="40"/>
      <c r="AVY259" s="40"/>
      <c r="AVZ259" s="40"/>
      <c r="AWA259" s="40"/>
      <c r="AWB259" s="40"/>
      <c r="AWC259" s="40"/>
      <c r="AWD259" s="40"/>
      <c r="AWE259" s="40"/>
      <c r="AWF259" s="40"/>
      <c r="AWG259" s="40"/>
      <c r="AWH259" s="40"/>
      <c r="AWI259" s="40"/>
      <c r="AWJ259" s="40"/>
      <c r="AWK259" s="40"/>
      <c r="AWL259" s="40"/>
      <c r="AWM259" s="40"/>
      <c r="AWN259" s="40"/>
      <c r="AWO259" s="40"/>
      <c r="AWP259" s="40"/>
      <c r="AWQ259" s="40"/>
      <c r="AWR259" s="40"/>
      <c r="AWS259" s="40"/>
      <c r="AWT259" s="40"/>
      <c r="AWU259" s="40"/>
      <c r="AWV259" s="40"/>
      <c r="AWW259" s="40"/>
      <c r="AWX259" s="40"/>
      <c r="AWY259" s="40"/>
      <c r="AWZ259" s="40"/>
      <c r="AXA259" s="40"/>
      <c r="AXB259" s="40"/>
      <c r="AXC259" s="40"/>
      <c r="AXD259" s="40"/>
      <c r="AXE259" s="40"/>
      <c r="AXF259" s="40"/>
      <c r="AXG259" s="40"/>
      <c r="AXH259" s="40"/>
      <c r="AXI259" s="40"/>
      <c r="AXJ259" s="40"/>
      <c r="AXK259" s="40"/>
      <c r="AXL259" s="40"/>
      <c r="AXM259" s="40"/>
      <c r="AXN259" s="40"/>
      <c r="AXO259" s="40"/>
      <c r="AXP259" s="40"/>
      <c r="AXQ259" s="40"/>
      <c r="AXR259" s="40"/>
      <c r="AXS259" s="40"/>
      <c r="AXT259" s="40"/>
      <c r="AXU259" s="40"/>
      <c r="AXV259" s="40"/>
      <c r="AXW259" s="40"/>
      <c r="AXX259" s="40"/>
      <c r="AXY259" s="40"/>
      <c r="AXZ259" s="40"/>
      <c r="AYA259" s="40"/>
      <c r="AYB259" s="40"/>
      <c r="AYC259" s="40"/>
      <c r="AYD259" s="40"/>
      <c r="AYE259" s="40"/>
      <c r="AYF259" s="40"/>
      <c r="AYG259" s="40"/>
      <c r="AYH259" s="40"/>
      <c r="AYI259" s="40"/>
      <c r="AYJ259" s="40"/>
      <c r="AYK259" s="40"/>
      <c r="AYL259" s="40"/>
      <c r="AYM259" s="40"/>
      <c r="AYN259" s="40"/>
      <c r="AYO259" s="40"/>
      <c r="AYP259" s="40"/>
      <c r="AYQ259" s="40"/>
      <c r="AYR259" s="40"/>
      <c r="AYS259" s="40"/>
      <c r="AYT259" s="40"/>
      <c r="AYU259" s="40"/>
      <c r="AYV259" s="40"/>
      <c r="AYW259" s="40"/>
      <c r="AYX259" s="40"/>
      <c r="AYY259" s="40"/>
      <c r="AYZ259" s="40"/>
      <c r="AZA259" s="40"/>
      <c r="AZB259" s="40"/>
      <c r="AZC259" s="40"/>
      <c r="AZD259" s="40"/>
      <c r="AZE259" s="40"/>
      <c r="AZF259" s="40"/>
      <c r="AZG259" s="40"/>
      <c r="AZH259" s="40"/>
      <c r="AZI259" s="40"/>
      <c r="AZJ259" s="40"/>
      <c r="AZK259" s="40"/>
      <c r="AZL259" s="40"/>
      <c r="AZM259" s="40"/>
      <c r="AZN259" s="40"/>
      <c r="AZO259" s="40"/>
      <c r="AZP259" s="40"/>
      <c r="AZQ259" s="40"/>
      <c r="AZR259" s="40"/>
      <c r="AZS259" s="40"/>
      <c r="AZT259" s="40"/>
      <c r="AZU259" s="40"/>
      <c r="AZV259" s="40"/>
      <c r="AZW259" s="40"/>
      <c r="AZX259" s="40"/>
      <c r="AZY259" s="40"/>
      <c r="AZZ259" s="40"/>
      <c r="BAA259" s="40"/>
      <c r="BAB259" s="40"/>
      <c r="BAC259" s="40"/>
      <c r="BAD259" s="40"/>
      <c r="BAE259" s="40"/>
      <c r="BAF259" s="40"/>
      <c r="BAG259" s="40"/>
      <c r="BAH259" s="40"/>
      <c r="BAI259" s="40"/>
      <c r="BAJ259" s="40"/>
      <c r="BAK259" s="40"/>
      <c r="BAL259" s="40"/>
      <c r="BAM259" s="40"/>
      <c r="BAN259" s="40"/>
      <c r="BAO259" s="40"/>
      <c r="BAP259" s="40"/>
      <c r="BAQ259" s="40"/>
      <c r="BAR259" s="40"/>
      <c r="BAS259" s="40"/>
      <c r="BAT259" s="40"/>
      <c r="BAU259" s="40"/>
      <c r="BAV259" s="40"/>
      <c r="BAW259" s="40"/>
      <c r="BAX259" s="40"/>
      <c r="BAY259" s="40"/>
      <c r="BAZ259" s="40"/>
      <c r="BBA259" s="40"/>
      <c r="BBB259" s="40"/>
      <c r="BBC259" s="40"/>
      <c r="BBD259" s="40"/>
      <c r="BBE259" s="40"/>
      <c r="BBF259" s="40"/>
      <c r="BBG259" s="40"/>
      <c r="BBH259" s="40"/>
      <c r="BBI259" s="40"/>
      <c r="BBJ259" s="40"/>
      <c r="BBK259" s="40"/>
      <c r="BBL259" s="40"/>
      <c r="BBM259" s="40"/>
      <c r="BBN259" s="40"/>
      <c r="BBO259" s="40"/>
      <c r="BBP259" s="40"/>
      <c r="BBQ259" s="40"/>
      <c r="BBR259" s="40"/>
      <c r="BBS259" s="40"/>
      <c r="BBT259" s="40"/>
      <c r="BBU259" s="40"/>
      <c r="BBV259" s="40"/>
      <c r="BBW259" s="40"/>
      <c r="BBX259" s="40"/>
      <c r="BBY259" s="40"/>
      <c r="BBZ259" s="40"/>
      <c r="BCA259" s="40"/>
      <c r="BCB259" s="40"/>
      <c r="BCC259" s="40"/>
      <c r="BCD259" s="40"/>
      <c r="BCE259" s="40"/>
      <c r="BCF259" s="40"/>
      <c r="BCG259" s="40"/>
      <c r="BCH259" s="40"/>
      <c r="BCI259" s="40"/>
      <c r="BCJ259" s="40"/>
      <c r="BCK259" s="40"/>
      <c r="BCL259" s="40"/>
      <c r="BCM259" s="40"/>
      <c r="BCN259" s="40"/>
      <c r="BCO259" s="40"/>
      <c r="BCP259" s="40"/>
      <c r="BCQ259" s="40"/>
      <c r="BCR259" s="40"/>
      <c r="BCS259" s="40"/>
      <c r="BCT259" s="40"/>
      <c r="BCU259" s="40"/>
      <c r="BCV259" s="40"/>
      <c r="BCW259" s="40"/>
      <c r="BCX259" s="40"/>
      <c r="BCY259" s="40"/>
      <c r="BCZ259" s="40"/>
      <c r="BDA259" s="40"/>
      <c r="BDB259" s="40"/>
      <c r="BDC259" s="40"/>
      <c r="BDD259" s="40"/>
      <c r="BDE259" s="40"/>
      <c r="BDF259" s="40"/>
      <c r="BDG259" s="40"/>
      <c r="BDH259" s="40"/>
      <c r="BDI259" s="40"/>
      <c r="BDJ259" s="40"/>
      <c r="BDK259" s="40"/>
      <c r="BDL259" s="40"/>
      <c r="BDM259" s="40"/>
      <c r="BDN259" s="40"/>
      <c r="BDO259" s="40"/>
      <c r="BDP259" s="40"/>
      <c r="BDQ259" s="40"/>
      <c r="BDR259" s="40"/>
      <c r="BDS259" s="40"/>
      <c r="BDT259" s="40"/>
      <c r="BDU259" s="40"/>
      <c r="BDV259" s="40"/>
      <c r="BDW259" s="40"/>
      <c r="BDX259" s="40"/>
      <c r="BDY259" s="40"/>
      <c r="BDZ259" s="40"/>
      <c r="BEA259" s="40"/>
      <c r="BEB259" s="40"/>
      <c r="BEC259" s="40"/>
      <c r="BED259" s="40"/>
      <c r="BEE259" s="40"/>
      <c r="BEF259" s="40"/>
      <c r="BEG259" s="40"/>
      <c r="BEH259" s="40"/>
      <c r="BEI259" s="40"/>
      <c r="BEJ259" s="40"/>
      <c r="BEK259" s="40"/>
      <c r="BEL259" s="40"/>
      <c r="BEM259" s="40"/>
      <c r="BEN259" s="40"/>
      <c r="BEO259" s="40"/>
      <c r="BEP259" s="40"/>
      <c r="BEQ259" s="40"/>
      <c r="BER259" s="40"/>
      <c r="BES259" s="40"/>
      <c r="BET259" s="40"/>
      <c r="BEU259" s="40"/>
      <c r="BEV259" s="40"/>
      <c r="BEW259" s="40"/>
      <c r="BEX259" s="40"/>
      <c r="BEY259" s="40"/>
      <c r="BEZ259" s="40"/>
      <c r="BFA259" s="40"/>
      <c r="BFB259" s="40"/>
      <c r="BFC259" s="40"/>
      <c r="BFD259" s="40"/>
      <c r="BFE259" s="40"/>
      <c r="BFF259" s="40"/>
      <c r="BFG259" s="40"/>
      <c r="BFH259" s="40"/>
      <c r="BFI259" s="40"/>
      <c r="BFJ259" s="40"/>
      <c r="BFK259" s="40"/>
      <c r="BFL259" s="40"/>
      <c r="BFM259" s="40"/>
      <c r="BFN259" s="40"/>
      <c r="BFO259" s="40"/>
      <c r="BFP259" s="40"/>
      <c r="BFQ259" s="40"/>
      <c r="BFR259" s="40"/>
      <c r="BFS259" s="40"/>
      <c r="BFT259" s="40"/>
      <c r="BFU259" s="40"/>
      <c r="BFV259" s="40"/>
      <c r="BFW259" s="40"/>
      <c r="BFX259" s="40"/>
      <c r="BFY259" s="40"/>
      <c r="BFZ259" s="40"/>
      <c r="BGA259" s="40"/>
      <c r="BGB259" s="40"/>
      <c r="BGC259" s="40"/>
      <c r="BGD259" s="40"/>
      <c r="BGE259" s="40"/>
      <c r="BGF259" s="40"/>
      <c r="BGG259" s="40"/>
      <c r="BGH259" s="40"/>
      <c r="BGI259" s="40"/>
      <c r="BGJ259" s="40"/>
      <c r="BGK259" s="40"/>
      <c r="BGL259" s="40"/>
      <c r="BGM259" s="40"/>
      <c r="BGN259" s="40"/>
      <c r="BGO259" s="40"/>
      <c r="BGP259" s="40"/>
      <c r="BGQ259" s="40"/>
      <c r="BGR259" s="40"/>
      <c r="BGS259" s="40"/>
      <c r="BGT259" s="40"/>
      <c r="BGU259" s="40"/>
      <c r="BGV259" s="40"/>
      <c r="BGW259" s="40"/>
      <c r="BGX259" s="40"/>
      <c r="BGY259" s="40"/>
      <c r="BGZ259" s="40"/>
      <c r="BHA259" s="40"/>
      <c r="BHB259" s="40"/>
      <c r="BHC259" s="40"/>
      <c r="BHD259" s="40"/>
      <c r="BHE259" s="40"/>
      <c r="BHF259" s="40"/>
      <c r="BHG259" s="40"/>
      <c r="BHH259" s="40"/>
      <c r="BHI259" s="40"/>
      <c r="BHJ259" s="40"/>
      <c r="BHK259" s="40"/>
      <c r="BHL259" s="40"/>
      <c r="BHM259" s="40"/>
      <c r="BHN259" s="40"/>
      <c r="BHO259" s="40"/>
      <c r="BHP259" s="40"/>
      <c r="BHQ259" s="40"/>
      <c r="BHR259" s="40"/>
      <c r="BHS259" s="40"/>
      <c r="BHT259" s="40"/>
      <c r="BHU259" s="40"/>
      <c r="BHV259" s="40"/>
      <c r="BHW259" s="40"/>
      <c r="BHX259" s="40"/>
      <c r="BHY259" s="40"/>
      <c r="BHZ259" s="40"/>
      <c r="BIA259" s="40"/>
      <c r="BIB259" s="40"/>
      <c r="BIC259" s="40"/>
      <c r="BID259" s="40"/>
      <c r="BIE259" s="40"/>
      <c r="BIF259" s="40"/>
      <c r="BIG259" s="40"/>
      <c r="BIH259" s="40"/>
      <c r="BII259" s="40"/>
      <c r="BIJ259" s="40"/>
      <c r="BIK259" s="40"/>
      <c r="BIL259" s="40"/>
      <c r="BIM259" s="40"/>
      <c r="BIN259" s="40"/>
      <c r="BIO259" s="40"/>
      <c r="BIP259" s="40"/>
      <c r="BIQ259" s="40"/>
      <c r="BIR259" s="40"/>
      <c r="BIS259" s="40"/>
      <c r="BIT259" s="40"/>
      <c r="BIU259" s="40"/>
      <c r="BIV259" s="40"/>
      <c r="BIW259" s="40"/>
      <c r="BIX259" s="40"/>
      <c r="BIY259" s="40"/>
      <c r="BIZ259" s="40"/>
      <c r="BJA259" s="40"/>
      <c r="BJB259" s="40"/>
      <c r="BJC259" s="40"/>
      <c r="BJD259" s="40"/>
      <c r="BJE259" s="40"/>
      <c r="BJF259" s="40"/>
      <c r="BJG259" s="40"/>
      <c r="BJH259" s="40"/>
      <c r="BJI259" s="40"/>
      <c r="BJJ259" s="40"/>
      <c r="BJK259" s="40"/>
      <c r="BJL259" s="40"/>
      <c r="BJM259" s="40"/>
      <c r="BJN259" s="40"/>
      <c r="BJO259" s="40"/>
      <c r="BJP259" s="40"/>
      <c r="BJQ259" s="40"/>
      <c r="BJR259" s="40"/>
      <c r="BJS259" s="40"/>
      <c r="BJT259" s="40"/>
      <c r="BJU259" s="40"/>
      <c r="BJV259" s="40"/>
      <c r="BJW259" s="40"/>
      <c r="BJX259" s="40"/>
      <c r="BJY259" s="40"/>
      <c r="BJZ259" s="40"/>
      <c r="BKA259" s="40"/>
      <c r="BKB259" s="40"/>
      <c r="BKC259" s="40"/>
      <c r="BKD259" s="40"/>
      <c r="BKE259" s="40"/>
      <c r="BKF259" s="40"/>
      <c r="BKG259" s="40"/>
      <c r="BKH259" s="40"/>
      <c r="BKI259" s="40"/>
      <c r="BKJ259" s="40"/>
      <c r="BKK259" s="40"/>
      <c r="BKL259" s="40"/>
      <c r="BKM259" s="40"/>
      <c r="BKN259" s="40"/>
      <c r="BKO259" s="40"/>
      <c r="BKP259" s="40"/>
      <c r="BKQ259" s="40"/>
      <c r="BKR259" s="40"/>
      <c r="BKS259" s="40"/>
      <c r="BKT259" s="40"/>
      <c r="BKU259" s="40"/>
      <c r="BKV259" s="40"/>
      <c r="BKW259" s="40"/>
      <c r="BKX259" s="40"/>
      <c r="BKY259" s="40"/>
      <c r="BKZ259" s="40"/>
      <c r="BLA259" s="40"/>
      <c r="BLB259" s="40"/>
      <c r="BLC259" s="40"/>
      <c r="BLD259" s="40"/>
      <c r="BLE259" s="40"/>
      <c r="BLF259" s="40"/>
      <c r="BLG259" s="40"/>
      <c r="BLH259" s="40"/>
      <c r="BLI259" s="40"/>
      <c r="BLJ259" s="40"/>
      <c r="BLK259" s="40"/>
      <c r="BLL259" s="40"/>
      <c r="BLM259" s="40"/>
      <c r="BLN259" s="40"/>
      <c r="BLO259" s="40"/>
      <c r="BLP259" s="40"/>
      <c r="BLQ259" s="40"/>
      <c r="BLR259" s="40"/>
      <c r="BLS259" s="40"/>
      <c r="BLT259" s="40"/>
      <c r="BLU259" s="40"/>
      <c r="BLV259" s="40"/>
      <c r="BLW259" s="40"/>
      <c r="BLX259" s="40"/>
      <c r="BLY259" s="40"/>
      <c r="BLZ259" s="40"/>
      <c r="BMA259" s="40"/>
      <c r="BMB259" s="40"/>
      <c r="BMC259" s="40"/>
      <c r="BMD259" s="40"/>
      <c r="BME259" s="40"/>
      <c r="BMF259" s="40"/>
      <c r="BMG259" s="40"/>
      <c r="BMH259" s="40"/>
      <c r="BMI259" s="40"/>
      <c r="BMJ259" s="40"/>
      <c r="BMK259" s="40"/>
      <c r="BML259" s="40"/>
      <c r="BMM259" s="40"/>
      <c r="BMN259" s="40"/>
      <c r="BMO259" s="40"/>
      <c r="BMP259" s="40"/>
      <c r="BMQ259" s="40"/>
      <c r="BMR259" s="40"/>
      <c r="BMS259" s="40"/>
      <c r="BMT259" s="40"/>
      <c r="BMU259" s="40"/>
      <c r="BMV259" s="40"/>
      <c r="BMW259" s="40"/>
      <c r="BMX259" s="40"/>
      <c r="BMY259" s="40"/>
      <c r="BMZ259" s="40"/>
      <c r="BNA259" s="40"/>
      <c r="BNB259" s="40"/>
      <c r="BNC259" s="40"/>
      <c r="BND259" s="40"/>
      <c r="BNE259" s="40"/>
      <c r="BNF259" s="40"/>
      <c r="BNG259" s="40"/>
      <c r="BNH259" s="40"/>
      <c r="BNI259" s="40"/>
      <c r="BNJ259" s="40"/>
      <c r="BNK259" s="40"/>
      <c r="BNL259" s="40"/>
      <c r="BNM259" s="40"/>
      <c r="BNN259" s="40"/>
      <c r="BNO259" s="40"/>
      <c r="BNP259" s="40"/>
      <c r="BNQ259" s="40"/>
      <c r="BNR259" s="40"/>
      <c r="BNS259" s="40"/>
      <c r="BNT259" s="40"/>
      <c r="BNU259" s="40"/>
      <c r="BNV259" s="40"/>
      <c r="BNW259" s="40"/>
      <c r="BNX259" s="40"/>
      <c r="BNY259" s="40"/>
      <c r="BNZ259" s="40"/>
      <c r="BOA259" s="40"/>
      <c r="BOB259" s="40"/>
      <c r="BOC259" s="40"/>
      <c r="BOD259" s="40"/>
      <c r="BOE259" s="40"/>
      <c r="BOF259" s="40"/>
      <c r="BOG259" s="40"/>
      <c r="BOH259" s="40"/>
      <c r="BOI259" s="40"/>
      <c r="BOJ259" s="40"/>
      <c r="BOK259" s="40"/>
      <c r="BOL259" s="40"/>
      <c r="BOM259" s="40"/>
      <c r="BON259" s="40"/>
      <c r="BOO259" s="40"/>
      <c r="BOP259" s="40"/>
      <c r="BOQ259" s="40"/>
      <c r="BOR259" s="40"/>
      <c r="BOS259" s="40"/>
      <c r="BOT259" s="40"/>
      <c r="BOU259" s="40"/>
      <c r="BOV259" s="40"/>
      <c r="BOW259" s="40"/>
      <c r="BOX259" s="40"/>
      <c r="BOY259" s="40"/>
      <c r="BOZ259" s="40"/>
      <c r="BPA259" s="40"/>
      <c r="BPB259" s="40"/>
      <c r="BPC259" s="40"/>
      <c r="BPD259" s="40"/>
      <c r="BPE259" s="40"/>
      <c r="BPF259" s="40"/>
      <c r="BPG259" s="40"/>
      <c r="BPH259" s="40"/>
      <c r="BPI259" s="40"/>
      <c r="BPJ259" s="40"/>
      <c r="BPK259" s="40"/>
      <c r="BPL259" s="40"/>
      <c r="BPM259" s="40"/>
      <c r="BPN259" s="40"/>
      <c r="BPO259" s="40"/>
      <c r="BPP259" s="40"/>
      <c r="BPQ259" s="40"/>
      <c r="BPR259" s="40"/>
      <c r="BPS259" s="40"/>
      <c r="BPT259" s="40"/>
      <c r="BPU259" s="40"/>
      <c r="BPV259" s="40"/>
      <c r="BPW259" s="40"/>
      <c r="BPX259" s="40"/>
      <c r="BPY259" s="40"/>
      <c r="BPZ259" s="40"/>
      <c r="BQA259" s="40"/>
      <c r="BQB259" s="40"/>
      <c r="BQC259" s="40"/>
      <c r="BQD259" s="40"/>
      <c r="BQE259" s="40"/>
      <c r="BQF259" s="40"/>
      <c r="BQG259" s="40"/>
      <c r="BQH259" s="40"/>
      <c r="BQI259" s="40"/>
      <c r="BQJ259" s="40"/>
      <c r="BQK259" s="40"/>
      <c r="BQL259" s="40"/>
      <c r="BQM259" s="40"/>
      <c r="BQN259" s="40"/>
      <c r="BQO259" s="40"/>
      <c r="BQP259" s="40"/>
      <c r="BQQ259" s="40"/>
      <c r="BQR259" s="40"/>
      <c r="BQS259" s="40"/>
      <c r="BQT259" s="40"/>
      <c r="BQU259" s="40"/>
      <c r="BQV259" s="40"/>
      <c r="BQW259" s="40"/>
      <c r="BQX259" s="40"/>
      <c r="BQY259" s="40"/>
      <c r="BQZ259" s="40"/>
      <c r="BRA259" s="40"/>
      <c r="BRB259" s="40"/>
      <c r="BRC259" s="40"/>
      <c r="BRD259" s="40"/>
      <c r="BRE259" s="40"/>
      <c r="BRF259" s="40"/>
      <c r="BRG259" s="40"/>
      <c r="BRH259" s="40"/>
      <c r="BRI259" s="40"/>
      <c r="BRJ259" s="40"/>
      <c r="BRK259" s="40"/>
      <c r="BRL259" s="40"/>
      <c r="BRM259" s="40"/>
      <c r="BRN259" s="40"/>
      <c r="BRO259" s="40"/>
      <c r="BRP259" s="40"/>
      <c r="BRQ259" s="40"/>
      <c r="BRR259" s="40"/>
      <c r="BRS259" s="40"/>
      <c r="BRT259" s="40"/>
      <c r="BRU259" s="40"/>
      <c r="BRV259" s="40"/>
      <c r="BRW259" s="40"/>
      <c r="BRX259" s="40"/>
      <c r="BRY259" s="40"/>
      <c r="BRZ259" s="40"/>
      <c r="BSA259" s="40"/>
      <c r="BSB259" s="40"/>
      <c r="BSC259" s="40"/>
      <c r="BSD259" s="40"/>
      <c r="BSE259" s="40"/>
      <c r="BSF259" s="40"/>
      <c r="BSG259" s="40"/>
      <c r="BSH259" s="40"/>
      <c r="BSI259" s="40"/>
      <c r="BSJ259" s="40"/>
      <c r="BSK259" s="40"/>
      <c r="BSL259" s="40"/>
      <c r="BSM259" s="40"/>
      <c r="BSN259" s="40"/>
      <c r="BSO259" s="40"/>
      <c r="BSP259" s="40"/>
      <c r="BSQ259" s="40"/>
      <c r="BSR259" s="40"/>
      <c r="BSS259" s="40"/>
      <c r="BST259" s="40"/>
      <c r="BSU259" s="40"/>
      <c r="BSV259" s="40"/>
      <c r="BSW259" s="40"/>
      <c r="BSX259" s="40"/>
      <c r="BSY259" s="40"/>
      <c r="BSZ259" s="40"/>
      <c r="BTA259" s="40"/>
      <c r="BTB259" s="40"/>
      <c r="BTC259" s="40"/>
      <c r="BTD259" s="40"/>
      <c r="BTE259" s="40"/>
      <c r="BTF259" s="40"/>
      <c r="BTG259" s="40"/>
      <c r="BTH259" s="40"/>
      <c r="BTI259" s="40"/>
      <c r="BTJ259" s="40"/>
      <c r="BTK259" s="40"/>
      <c r="BTL259" s="40"/>
      <c r="BTM259" s="40"/>
      <c r="BTN259" s="40"/>
      <c r="BTO259" s="40"/>
      <c r="BTP259" s="40"/>
      <c r="BTQ259" s="40"/>
      <c r="BTR259" s="40"/>
      <c r="BTS259" s="40"/>
      <c r="BTT259" s="40"/>
      <c r="BTU259" s="40"/>
      <c r="BTV259" s="40"/>
      <c r="BTW259" s="40"/>
      <c r="BTX259" s="40"/>
      <c r="BTY259" s="40"/>
      <c r="BTZ259" s="40"/>
      <c r="BUA259" s="40"/>
      <c r="BUB259" s="40"/>
      <c r="BUC259" s="40"/>
      <c r="BUD259" s="40"/>
      <c r="BUE259" s="40"/>
      <c r="BUF259" s="40"/>
      <c r="BUG259" s="40"/>
      <c r="BUH259" s="40"/>
      <c r="BUI259" s="40"/>
      <c r="BUJ259" s="40"/>
      <c r="BUK259" s="40"/>
      <c r="BUL259" s="40"/>
      <c r="BUM259" s="40"/>
      <c r="BUN259" s="40"/>
      <c r="BUO259" s="40"/>
      <c r="BUP259" s="40"/>
      <c r="BUQ259" s="40"/>
      <c r="BUR259" s="40"/>
      <c r="BUS259" s="40"/>
      <c r="BUT259" s="40"/>
      <c r="BUU259" s="40"/>
      <c r="BUV259" s="40"/>
      <c r="BUW259" s="40"/>
      <c r="BUX259" s="40"/>
      <c r="BUY259" s="40"/>
      <c r="BUZ259" s="40"/>
      <c r="BVA259" s="40"/>
      <c r="BVB259" s="40"/>
      <c r="BVC259" s="40"/>
      <c r="BVD259" s="40"/>
      <c r="BVE259" s="40"/>
      <c r="BVF259" s="40"/>
      <c r="BVG259" s="40"/>
      <c r="BVH259" s="40"/>
      <c r="BVI259" s="40"/>
      <c r="BVJ259" s="40"/>
      <c r="BVK259" s="40"/>
      <c r="BVL259" s="40"/>
      <c r="BVM259" s="40"/>
      <c r="BVN259" s="40"/>
      <c r="BVO259" s="40"/>
      <c r="BVP259" s="40"/>
      <c r="BVQ259" s="40"/>
      <c r="BVR259" s="40"/>
      <c r="BVS259" s="40"/>
      <c r="BVT259" s="40"/>
      <c r="BVU259" s="40"/>
      <c r="BVV259" s="40"/>
      <c r="BVW259" s="40"/>
      <c r="BVX259" s="40"/>
      <c r="BVY259" s="40"/>
      <c r="BVZ259" s="40"/>
      <c r="BWA259" s="40"/>
      <c r="BWB259" s="40"/>
      <c r="BWC259" s="40"/>
      <c r="BWD259" s="40"/>
      <c r="BWE259" s="40"/>
      <c r="BWF259" s="40"/>
      <c r="BWG259" s="40"/>
      <c r="BWH259" s="40"/>
      <c r="BWI259" s="40"/>
      <c r="BWJ259" s="40"/>
      <c r="BWK259" s="40"/>
      <c r="BWL259" s="40"/>
      <c r="BWM259" s="40"/>
      <c r="BWN259" s="40"/>
      <c r="BWO259" s="40"/>
      <c r="BWP259" s="40"/>
      <c r="BWQ259" s="40"/>
      <c r="BWR259" s="40"/>
      <c r="BWS259" s="40"/>
      <c r="BWT259" s="40"/>
      <c r="BWU259" s="40"/>
      <c r="BWV259" s="40"/>
      <c r="BWW259" s="40"/>
      <c r="BWX259" s="40"/>
      <c r="BWY259" s="40"/>
      <c r="BWZ259" s="40"/>
      <c r="BXA259" s="40"/>
      <c r="BXB259" s="40"/>
      <c r="BXC259" s="40"/>
      <c r="BXD259" s="40"/>
      <c r="BXE259" s="40"/>
      <c r="BXF259" s="40"/>
      <c r="BXG259" s="40"/>
      <c r="BXH259" s="40"/>
      <c r="BXI259" s="40"/>
      <c r="BXJ259" s="40"/>
      <c r="BXK259" s="40"/>
      <c r="BXL259" s="40"/>
      <c r="BXM259" s="40"/>
      <c r="BXN259" s="40"/>
      <c r="BXO259" s="40"/>
      <c r="BXP259" s="40"/>
      <c r="BXQ259" s="40"/>
      <c r="BXR259" s="40"/>
      <c r="BXS259" s="40"/>
      <c r="BXT259" s="40"/>
      <c r="BXU259" s="40"/>
      <c r="BXV259" s="40"/>
      <c r="BXW259" s="40"/>
      <c r="BXX259" s="40"/>
      <c r="BXY259" s="40"/>
      <c r="BXZ259" s="40"/>
      <c r="BYA259" s="40"/>
      <c r="BYB259" s="40"/>
      <c r="BYC259" s="40"/>
      <c r="BYD259" s="40"/>
      <c r="BYE259" s="40"/>
      <c r="BYF259" s="40"/>
      <c r="BYG259" s="40"/>
      <c r="BYH259" s="40"/>
      <c r="BYI259" s="40"/>
      <c r="BYJ259" s="40"/>
      <c r="BYK259" s="40"/>
      <c r="BYL259" s="40"/>
      <c r="BYM259" s="40"/>
      <c r="BYN259" s="40"/>
      <c r="BYO259" s="40"/>
      <c r="BYP259" s="40"/>
      <c r="BYQ259" s="40"/>
      <c r="BYR259" s="40"/>
      <c r="BYS259" s="40"/>
      <c r="BYT259" s="40"/>
      <c r="BYU259" s="40"/>
      <c r="BYV259" s="40"/>
      <c r="BYW259" s="40"/>
      <c r="BYX259" s="40"/>
      <c r="BYY259" s="40"/>
      <c r="BYZ259" s="40"/>
      <c r="BZA259" s="40"/>
      <c r="BZB259" s="40"/>
      <c r="BZC259" s="40"/>
      <c r="BZD259" s="40"/>
      <c r="BZE259" s="40"/>
      <c r="BZF259" s="40"/>
      <c r="BZG259" s="40"/>
      <c r="BZH259" s="40"/>
      <c r="BZI259" s="40"/>
      <c r="BZJ259" s="40"/>
      <c r="BZK259" s="40"/>
      <c r="BZL259" s="40"/>
      <c r="BZM259" s="40"/>
      <c r="BZN259" s="40"/>
      <c r="BZO259" s="40"/>
      <c r="BZP259" s="40"/>
      <c r="BZQ259" s="40"/>
      <c r="BZR259" s="40"/>
      <c r="BZS259" s="40"/>
      <c r="BZT259" s="40"/>
      <c r="BZU259" s="40"/>
      <c r="BZV259" s="40"/>
      <c r="BZW259" s="40"/>
      <c r="BZX259" s="40"/>
      <c r="BZY259" s="40"/>
      <c r="BZZ259" s="40"/>
      <c r="CAA259" s="40"/>
      <c r="CAB259" s="40"/>
      <c r="CAC259" s="40"/>
      <c r="CAD259" s="40"/>
      <c r="CAE259" s="40"/>
      <c r="CAF259" s="40"/>
      <c r="CAG259" s="40"/>
      <c r="CAH259" s="40"/>
      <c r="CAI259" s="40"/>
      <c r="CAJ259" s="40"/>
      <c r="CAK259" s="40"/>
      <c r="CAL259" s="40"/>
      <c r="CAM259" s="40"/>
      <c r="CAN259" s="40"/>
      <c r="CAO259" s="40"/>
      <c r="CAP259" s="40"/>
      <c r="CAQ259" s="40"/>
      <c r="CAR259" s="40"/>
      <c r="CAS259" s="40"/>
      <c r="CAT259" s="40"/>
      <c r="CAU259" s="40"/>
      <c r="CAV259" s="40"/>
      <c r="CAW259" s="40"/>
      <c r="CAX259" s="40"/>
      <c r="CAY259" s="40"/>
      <c r="CAZ259" s="40"/>
      <c r="CBA259" s="40"/>
      <c r="CBB259" s="40"/>
      <c r="CBC259" s="40"/>
      <c r="CBD259" s="40"/>
      <c r="CBE259" s="40"/>
      <c r="CBF259" s="40"/>
      <c r="CBG259" s="40"/>
      <c r="CBH259" s="40"/>
      <c r="CBI259" s="40"/>
      <c r="CBJ259" s="40"/>
      <c r="CBK259" s="40"/>
      <c r="CBL259" s="40"/>
      <c r="CBM259" s="40"/>
      <c r="CBN259" s="40"/>
      <c r="CBO259" s="40"/>
      <c r="CBP259" s="40"/>
      <c r="CBQ259" s="40"/>
      <c r="CBR259" s="40"/>
      <c r="CBS259" s="40"/>
      <c r="CBT259" s="40"/>
      <c r="CBU259" s="40"/>
      <c r="CBV259" s="40"/>
      <c r="CBW259" s="40"/>
      <c r="CBX259" s="40"/>
      <c r="CBY259" s="40"/>
      <c r="CBZ259" s="40"/>
      <c r="CCA259" s="40"/>
      <c r="CCB259" s="40"/>
      <c r="CCC259" s="40"/>
      <c r="CCD259" s="40"/>
      <c r="CCE259" s="40"/>
      <c r="CCF259" s="40"/>
      <c r="CCG259" s="40"/>
      <c r="CCH259" s="40"/>
      <c r="CCI259" s="40"/>
      <c r="CCJ259" s="40"/>
      <c r="CCK259" s="40"/>
      <c r="CCL259" s="40"/>
      <c r="CCM259" s="40"/>
      <c r="CCN259" s="40"/>
      <c r="CCO259" s="40"/>
      <c r="CCP259" s="40"/>
      <c r="CCQ259" s="40"/>
      <c r="CCR259" s="40"/>
      <c r="CCS259" s="40"/>
      <c r="CCT259" s="40"/>
      <c r="CCU259" s="40"/>
      <c r="CCV259" s="40"/>
      <c r="CCW259" s="40"/>
      <c r="CCX259" s="40"/>
      <c r="CCY259" s="40"/>
      <c r="CCZ259" s="40"/>
      <c r="CDA259" s="40"/>
      <c r="CDB259" s="40"/>
      <c r="CDC259" s="40"/>
      <c r="CDD259" s="40"/>
      <c r="CDE259" s="40"/>
      <c r="CDF259" s="40"/>
      <c r="CDG259" s="40"/>
      <c r="CDH259" s="40"/>
      <c r="CDI259" s="40"/>
      <c r="CDJ259" s="40"/>
      <c r="CDK259" s="40"/>
      <c r="CDL259" s="40"/>
      <c r="CDM259" s="40"/>
      <c r="CDN259" s="40"/>
      <c r="CDO259" s="40"/>
      <c r="CDP259" s="40"/>
      <c r="CDQ259" s="40"/>
      <c r="CDR259" s="40"/>
      <c r="CDS259" s="40"/>
      <c r="CDT259" s="40"/>
      <c r="CDU259" s="40"/>
      <c r="CDV259" s="40"/>
      <c r="CDW259" s="40"/>
      <c r="CDX259" s="40"/>
      <c r="CDY259" s="40"/>
      <c r="CDZ259" s="40"/>
      <c r="CEA259" s="40"/>
      <c r="CEB259" s="40"/>
      <c r="CEC259" s="40"/>
      <c r="CED259" s="40"/>
      <c r="CEE259" s="40"/>
      <c r="CEF259" s="40"/>
      <c r="CEG259" s="40"/>
      <c r="CEH259" s="40"/>
      <c r="CEI259" s="40"/>
      <c r="CEJ259" s="40"/>
      <c r="CEK259" s="40"/>
      <c r="CEL259" s="40"/>
      <c r="CEM259" s="40"/>
      <c r="CEN259" s="40"/>
      <c r="CEO259" s="40"/>
      <c r="CEP259" s="40"/>
      <c r="CEQ259" s="40"/>
      <c r="CER259" s="40"/>
      <c r="CES259" s="40"/>
      <c r="CET259" s="40"/>
      <c r="CEU259" s="40"/>
      <c r="CEV259" s="40"/>
      <c r="CEW259" s="40"/>
      <c r="CEX259" s="40"/>
      <c r="CEY259" s="40"/>
      <c r="CEZ259" s="40"/>
      <c r="CFA259" s="40"/>
      <c r="CFB259" s="40"/>
      <c r="CFC259" s="40"/>
      <c r="CFD259" s="40"/>
      <c r="CFE259" s="40"/>
      <c r="CFF259" s="40"/>
      <c r="CFG259" s="40"/>
      <c r="CFH259" s="40"/>
      <c r="CFI259" s="40"/>
      <c r="CFJ259" s="40"/>
      <c r="CFK259" s="40"/>
      <c r="CFL259" s="40"/>
      <c r="CFM259" s="40"/>
      <c r="CFN259" s="40"/>
      <c r="CFO259" s="40"/>
      <c r="CFP259" s="40"/>
      <c r="CFQ259" s="40"/>
      <c r="CFR259" s="40"/>
      <c r="CFS259" s="40"/>
      <c r="CFT259" s="40"/>
      <c r="CFU259" s="40"/>
      <c r="CFV259" s="40"/>
      <c r="CFW259" s="40"/>
      <c r="CFX259" s="40"/>
      <c r="CFY259" s="40"/>
      <c r="CFZ259" s="40"/>
      <c r="CGA259" s="40"/>
      <c r="CGB259" s="40"/>
      <c r="CGC259" s="40"/>
      <c r="CGD259" s="40"/>
      <c r="CGE259" s="40"/>
      <c r="CGF259" s="40"/>
      <c r="CGG259" s="40"/>
      <c r="CGH259" s="40"/>
      <c r="CGI259" s="40"/>
      <c r="CGJ259" s="40"/>
      <c r="CGK259" s="40"/>
      <c r="CGL259" s="40"/>
      <c r="CGM259" s="40"/>
      <c r="CGN259" s="40"/>
      <c r="CGO259" s="40"/>
      <c r="CGP259" s="40"/>
      <c r="CGQ259" s="40"/>
      <c r="CGR259" s="40"/>
      <c r="CGS259" s="40"/>
      <c r="CGT259" s="40"/>
      <c r="CGU259" s="40"/>
      <c r="CGV259" s="40"/>
      <c r="CGW259" s="40"/>
      <c r="CGX259" s="40"/>
      <c r="CGY259" s="40"/>
      <c r="CGZ259" s="40"/>
      <c r="CHA259" s="40"/>
      <c r="CHB259" s="40"/>
      <c r="CHC259" s="40"/>
      <c r="CHD259" s="40"/>
      <c r="CHE259" s="40"/>
      <c r="CHF259" s="40"/>
      <c r="CHG259" s="40"/>
      <c r="CHH259" s="40"/>
      <c r="CHI259" s="40"/>
      <c r="CHJ259" s="40"/>
      <c r="CHK259" s="40"/>
      <c r="CHL259" s="40"/>
      <c r="CHM259" s="40"/>
      <c r="CHN259" s="40"/>
      <c r="CHO259" s="40"/>
      <c r="CHP259" s="40"/>
      <c r="CHQ259" s="40"/>
      <c r="CHR259" s="40"/>
      <c r="CHS259" s="40"/>
      <c r="CHT259" s="40"/>
      <c r="CHU259" s="40"/>
      <c r="CHV259" s="40"/>
      <c r="CHW259" s="40"/>
      <c r="CHX259" s="40"/>
      <c r="CHY259" s="40"/>
      <c r="CHZ259" s="40"/>
      <c r="CIA259" s="40"/>
      <c r="CIB259" s="40"/>
      <c r="CIC259" s="40"/>
      <c r="CID259" s="40"/>
      <c r="CIE259" s="40"/>
      <c r="CIF259" s="40"/>
      <c r="CIG259" s="40"/>
      <c r="CIH259" s="40"/>
      <c r="CII259" s="40"/>
      <c r="CIJ259" s="40"/>
      <c r="CIK259" s="40"/>
      <c r="CIL259" s="40"/>
      <c r="CIM259" s="40"/>
      <c r="CIN259" s="40"/>
      <c r="CIO259" s="40"/>
      <c r="CIP259" s="40"/>
      <c r="CIQ259" s="40"/>
      <c r="CIR259" s="40"/>
      <c r="CIS259" s="40"/>
      <c r="CIT259" s="40"/>
      <c r="CIU259" s="40"/>
      <c r="CIV259" s="40"/>
      <c r="CIW259" s="40"/>
      <c r="CIX259" s="40"/>
      <c r="CIY259" s="40"/>
      <c r="CIZ259" s="40"/>
      <c r="CJA259" s="40"/>
      <c r="CJB259" s="40"/>
      <c r="CJC259" s="40"/>
      <c r="CJD259" s="40"/>
      <c r="CJE259" s="40"/>
      <c r="CJF259" s="40"/>
      <c r="CJG259" s="40"/>
      <c r="CJH259" s="40"/>
      <c r="CJI259" s="40"/>
      <c r="CJJ259" s="40"/>
      <c r="CJK259" s="40"/>
      <c r="CJL259" s="40"/>
      <c r="CJM259" s="40"/>
      <c r="CJN259" s="40"/>
      <c r="CJO259" s="40"/>
      <c r="CJP259" s="40"/>
      <c r="CJQ259" s="40"/>
      <c r="CJR259" s="40"/>
      <c r="CJS259" s="40"/>
      <c r="CJT259" s="40"/>
      <c r="CJU259" s="40"/>
      <c r="CJV259" s="40"/>
      <c r="CJW259" s="40"/>
      <c r="CJX259" s="40"/>
      <c r="CJY259" s="40"/>
      <c r="CJZ259" s="40"/>
      <c r="CKA259" s="40"/>
      <c r="CKB259" s="40"/>
      <c r="CKC259" s="40"/>
      <c r="CKD259" s="40"/>
      <c r="CKE259" s="40"/>
      <c r="CKF259" s="40"/>
      <c r="CKG259" s="40"/>
      <c r="CKH259" s="40"/>
      <c r="CKI259" s="40"/>
      <c r="CKJ259" s="40"/>
      <c r="CKK259" s="40"/>
      <c r="CKL259" s="40"/>
      <c r="CKM259" s="40"/>
      <c r="CKN259" s="40"/>
      <c r="CKO259" s="40"/>
      <c r="CKP259" s="40"/>
      <c r="CKQ259" s="40"/>
      <c r="CKR259" s="40"/>
      <c r="CKS259" s="40"/>
      <c r="CKT259" s="40"/>
      <c r="CKU259" s="40"/>
      <c r="CKV259" s="40"/>
      <c r="CKW259" s="40"/>
      <c r="CKX259" s="40"/>
      <c r="CKY259" s="40"/>
      <c r="CKZ259" s="40"/>
      <c r="CLA259" s="40"/>
      <c r="CLB259" s="40"/>
      <c r="CLC259" s="40"/>
      <c r="CLD259" s="40"/>
      <c r="CLE259" s="40"/>
      <c r="CLF259" s="40"/>
      <c r="CLG259" s="40"/>
      <c r="CLH259" s="40"/>
      <c r="CLI259" s="40"/>
      <c r="CLJ259" s="40"/>
      <c r="CLK259" s="40"/>
      <c r="CLL259" s="40"/>
      <c r="CLM259" s="40"/>
      <c r="CLN259" s="40"/>
      <c r="CLO259" s="40"/>
      <c r="CLP259" s="40"/>
      <c r="CLQ259" s="40"/>
      <c r="CLR259" s="40"/>
      <c r="CLS259" s="40"/>
      <c r="CLT259" s="40"/>
      <c r="CLU259" s="40"/>
      <c r="CLV259" s="40"/>
      <c r="CLW259" s="40"/>
      <c r="CLX259" s="40"/>
      <c r="CLY259" s="40"/>
      <c r="CLZ259" s="40"/>
      <c r="CMA259" s="40"/>
      <c r="CMB259" s="40"/>
      <c r="CMC259" s="40"/>
      <c r="CMD259" s="40"/>
      <c r="CME259" s="40"/>
      <c r="CMF259" s="40"/>
      <c r="CMG259" s="40"/>
      <c r="CMH259" s="40"/>
      <c r="CMI259" s="40"/>
      <c r="CMJ259" s="40"/>
      <c r="CMK259" s="40"/>
      <c r="CML259" s="40"/>
      <c r="CMM259" s="40"/>
      <c r="CMN259" s="40"/>
      <c r="CMO259" s="40"/>
      <c r="CMP259" s="40"/>
      <c r="CMQ259" s="40"/>
      <c r="CMR259" s="40"/>
      <c r="CMS259" s="40"/>
      <c r="CMT259" s="40"/>
      <c r="CMU259" s="40"/>
      <c r="CMV259" s="40"/>
      <c r="CMW259" s="40"/>
      <c r="CMX259" s="40"/>
      <c r="CMY259" s="40"/>
      <c r="CMZ259" s="40"/>
      <c r="CNA259" s="40"/>
      <c r="CNB259" s="40"/>
      <c r="CNC259" s="40"/>
      <c r="CND259" s="40"/>
      <c r="CNE259" s="40"/>
      <c r="CNF259" s="40"/>
      <c r="CNG259" s="40"/>
      <c r="CNH259" s="40"/>
      <c r="CNI259" s="40"/>
      <c r="CNJ259" s="40"/>
      <c r="CNK259" s="40"/>
      <c r="CNL259" s="40"/>
      <c r="CNM259" s="40"/>
      <c r="CNN259" s="40"/>
      <c r="CNO259" s="40"/>
      <c r="CNP259" s="40"/>
      <c r="CNQ259" s="40"/>
      <c r="CNR259" s="40"/>
      <c r="CNS259" s="40"/>
      <c r="CNT259" s="40"/>
      <c r="CNU259" s="40"/>
      <c r="CNV259" s="40"/>
      <c r="CNW259" s="40"/>
      <c r="CNX259" s="40"/>
      <c r="CNY259" s="40"/>
      <c r="CNZ259" s="40"/>
      <c r="COA259" s="40"/>
      <c r="COB259" s="40"/>
      <c r="COC259" s="40"/>
      <c r="COD259" s="40"/>
      <c r="COE259" s="40"/>
      <c r="COF259" s="40"/>
      <c r="COG259" s="40"/>
      <c r="COH259" s="40"/>
      <c r="COI259" s="40"/>
      <c r="COJ259" s="40"/>
      <c r="COK259" s="40"/>
      <c r="COL259" s="40"/>
      <c r="COM259" s="40"/>
      <c r="CON259" s="40"/>
      <c r="COO259" s="40"/>
      <c r="COP259" s="40"/>
      <c r="COQ259" s="40"/>
      <c r="COR259" s="40"/>
      <c r="COS259" s="40"/>
      <c r="COT259" s="40"/>
      <c r="COU259" s="40"/>
      <c r="COV259" s="40"/>
      <c r="COW259" s="40"/>
      <c r="COX259" s="40"/>
      <c r="COY259" s="40"/>
      <c r="COZ259" s="40"/>
      <c r="CPA259" s="40"/>
      <c r="CPB259" s="40"/>
      <c r="CPC259" s="40"/>
      <c r="CPD259" s="40"/>
      <c r="CPE259" s="40"/>
      <c r="CPF259" s="40"/>
      <c r="CPG259" s="40"/>
      <c r="CPH259" s="40"/>
      <c r="CPI259" s="40"/>
      <c r="CPJ259" s="40"/>
      <c r="CPK259" s="40"/>
      <c r="CPL259" s="40"/>
      <c r="CPM259" s="40"/>
      <c r="CPN259" s="40"/>
      <c r="CPO259" s="40"/>
      <c r="CPP259" s="40"/>
      <c r="CPQ259" s="40"/>
      <c r="CPR259" s="40"/>
      <c r="CPS259" s="40"/>
      <c r="CPT259" s="40"/>
      <c r="CPU259" s="40"/>
      <c r="CPV259" s="40"/>
      <c r="CPW259" s="40"/>
      <c r="CPX259" s="40"/>
      <c r="CPY259" s="40"/>
      <c r="CPZ259" s="40"/>
      <c r="CQA259" s="40"/>
      <c r="CQB259" s="40"/>
      <c r="CQC259" s="40"/>
      <c r="CQD259" s="40"/>
      <c r="CQE259" s="40"/>
      <c r="CQF259" s="40"/>
      <c r="CQG259" s="40"/>
      <c r="CQH259" s="40"/>
      <c r="CQI259" s="40"/>
      <c r="CQJ259" s="40"/>
      <c r="CQK259" s="40"/>
      <c r="CQL259" s="40"/>
      <c r="CQM259" s="40"/>
      <c r="CQN259" s="40"/>
      <c r="CQO259" s="40"/>
      <c r="CQP259" s="40"/>
      <c r="CQQ259" s="40"/>
      <c r="CQR259" s="40"/>
      <c r="CQS259" s="40"/>
      <c r="CQT259" s="40"/>
      <c r="CQU259" s="40"/>
      <c r="CQV259" s="40"/>
      <c r="CQW259" s="40"/>
      <c r="CQX259" s="40"/>
      <c r="CQY259" s="40"/>
      <c r="CQZ259" s="40"/>
      <c r="CRA259" s="40"/>
      <c r="CRB259" s="40"/>
      <c r="CRC259" s="40"/>
      <c r="CRD259" s="40"/>
      <c r="CRE259" s="40"/>
      <c r="CRF259" s="40"/>
      <c r="CRG259" s="40"/>
      <c r="CRH259" s="40"/>
      <c r="CRI259" s="40"/>
      <c r="CRJ259" s="40"/>
      <c r="CRK259" s="40"/>
      <c r="CRL259" s="40"/>
      <c r="CRM259" s="40"/>
      <c r="CRN259" s="40"/>
      <c r="CRO259" s="40"/>
      <c r="CRP259" s="40"/>
      <c r="CRQ259" s="40"/>
      <c r="CRR259" s="40"/>
      <c r="CRS259" s="40"/>
      <c r="CRT259" s="40"/>
      <c r="CRU259" s="40"/>
      <c r="CRV259" s="40"/>
      <c r="CRW259" s="40"/>
      <c r="CRX259" s="40"/>
      <c r="CRY259" s="40"/>
      <c r="CRZ259" s="40"/>
      <c r="CSA259" s="40"/>
      <c r="CSB259" s="40"/>
      <c r="CSC259" s="40"/>
      <c r="CSD259" s="40"/>
      <c r="CSE259" s="40"/>
      <c r="CSF259" s="40"/>
      <c r="CSG259" s="40"/>
      <c r="CSH259" s="40"/>
      <c r="CSI259" s="40"/>
      <c r="CSJ259" s="40"/>
      <c r="CSK259" s="40"/>
      <c r="CSL259" s="40"/>
      <c r="CSM259" s="40"/>
      <c r="CSN259" s="40"/>
      <c r="CSO259" s="40"/>
      <c r="CSP259" s="40"/>
      <c r="CSQ259" s="40"/>
      <c r="CSR259" s="40"/>
      <c r="CSS259" s="40"/>
      <c r="CST259" s="40"/>
      <c r="CSU259" s="40"/>
      <c r="CSV259" s="40"/>
      <c r="CSW259" s="40"/>
      <c r="CSX259" s="40"/>
      <c r="CSY259" s="40"/>
      <c r="CSZ259" s="40"/>
      <c r="CTA259" s="40"/>
      <c r="CTB259" s="40"/>
      <c r="CTC259" s="40"/>
      <c r="CTD259" s="40"/>
      <c r="CTE259" s="40"/>
      <c r="CTF259" s="40"/>
      <c r="CTG259" s="40"/>
      <c r="CTH259" s="40"/>
      <c r="CTI259" s="40"/>
      <c r="CTJ259" s="40"/>
      <c r="CTK259" s="40"/>
      <c r="CTL259" s="40"/>
      <c r="CTM259" s="40"/>
      <c r="CTN259" s="40"/>
      <c r="CTO259" s="40"/>
      <c r="CTP259" s="40"/>
      <c r="CTQ259" s="40"/>
      <c r="CTR259" s="40"/>
      <c r="CTS259" s="40"/>
      <c r="CTT259" s="40"/>
      <c r="CTU259" s="40"/>
      <c r="CTV259" s="40"/>
      <c r="CTW259" s="40"/>
      <c r="CTX259" s="40"/>
      <c r="CTY259" s="40"/>
      <c r="CTZ259" s="40"/>
      <c r="CUA259" s="40"/>
      <c r="CUB259" s="40"/>
      <c r="CUC259" s="40"/>
      <c r="CUD259" s="40"/>
      <c r="CUE259" s="40"/>
      <c r="CUF259" s="40"/>
      <c r="CUG259" s="40"/>
      <c r="CUH259" s="40"/>
      <c r="CUI259" s="40"/>
      <c r="CUJ259" s="40"/>
      <c r="CUK259" s="40"/>
      <c r="CUL259" s="40"/>
      <c r="CUM259" s="40"/>
      <c r="CUN259" s="40"/>
      <c r="CUO259" s="40"/>
      <c r="CUP259" s="40"/>
      <c r="CUQ259" s="40"/>
      <c r="CUR259" s="40"/>
      <c r="CUS259" s="40"/>
      <c r="CUT259" s="40"/>
      <c r="CUU259" s="40"/>
      <c r="CUV259" s="40"/>
      <c r="CUW259" s="40"/>
      <c r="CUX259" s="40"/>
      <c r="CUY259" s="40"/>
      <c r="CUZ259" s="40"/>
      <c r="CVA259" s="40"/>
      <c r="CVB259" s="40"/>
      <c r="CVC259" s="40"/>
      <c r="CVD259" s="40"/>
      <c r="CVE259" s="40"/>
      <c r="CVF259" s="40"/>
      <c r="CVG259" s="40"/>
      <c r="CVH259" s="40"/>
      <c r="CVI259" s="40"/>
      <c r="CVJ259" s="40"/>
      <c r="CVK259" s="40"/>
      <c r="CVL259" s="40"/>
      <c r="CVM259" s="40"/>
      <c r="CVN259" s="40"/>
      <c r="CVO259" s="40"/>
      <c r="CVP259" s="40"/>
      <c r="CVQ259" s="40"/>
      <c r="CVR259" s="40"/>
      <c r="CVS259" s="40"/>
      <c r="CVT259" s="40"/>
      <c r="CVU259" s="40"/>
      <c r="CVV259" s="40"/>
      <c r="CVW259" s="40"/>
      <c r="CVX259" s="40"/>
      <c r="CVY259" s="40"/>
      <c r="CVZ259" s="40"/>
      <c r="CWA259" s="40"/>
      <c r="CWB259" s="40"/>
      <c r="CWC259" s="40"/>
      <c r="CWD259" s="40"/>
      <c r="CWE259" s="40"/>
      <c r="CWF259" s="40"/>
      <c r="CWG259" s="40"/>
      <c r="CWH259" s="40"/>
      <c r="CWI259" s="40"/>
      <c r="CWJ259" s="40"/>
      <c r="CWK259" s="40"/>
      <c r="CWL259" s="40"/>
      <c r="CWM259" s="40"/>
      <c r="CWN259" s="40"/>
      <c r="CWO259" s="40"/>
      <c r="CWP259" s="40"/>
      <c r="CWQ259" s="40"/>
      <c r="CWR259" s="40"/>
      <c r="CWS259" s="40"/>
      <c r="CWT259" s="40"/>
      <c r="CWU259" s="40"/>
      <c r="CWV259" s="40"/>
      <c r="CWW259" s="40"/>
      <c r="CWX259" s="40"/>
      <c r="CWY259" s="40"/>
      <c r="CWZ259" s="40"/>
      <c r="CXA259" s="40"/>
      <c r="CXB259" s="40"/>
      <c r="CXC259" s="40"/>
      <c r="CXD259" s="40"/>
      <c r="CXE259" s="40"/>
      <c r="CXF259" s="40"/>
      <c r="CXG259" s="40"/>
      <c r="CXH259" s="40"/>
      <c r="CXI259" s="40"/>
      <c r="CXJ259" s="40"/>
      <c r="CXK259" s="40"/>
      <c r="CXL259" s="40"/>
      <c r="CXM259" s="40"/>
      <c r="CXN259" s="40"/>
      <c r="CXO259" s="40"/>
      <c r="CXP259" s="40"/>
      <c r="CXQ259" s="40"/>
      <c r="CXR259" s="40"/>
      <c r="CXS259" s="40"/>
      <c r="CXT259" s="40"/>
      <c r="CXU259" s="40"/>
      <c r="CXV259" s="40"/>
      <c r="CXW259" s="40"/>
      <c r="CXX259" s="40"/>
      <c r="CXY259" s="40"/>
      <c r="CXZ259" s="40"/>
      <c r="CYA259" s="40"/>
      <c r="CYB259" s="40"/>
      <c r="CYC259" s="40"/>
      <c r="CYD259" s="40"/>
      <c r="CYE259" s="40"/>
      <c r="CYF259" s="40"/>
      <c r="CYG259" s="40"/>
      <c r="CYH259" s="40"/>
      <c r="CYI259" s="40"/>
      <c r="CYJ259" s="40"/>
      <c r="CYK259" s="40"/>
      <c r="CYL259" s="40"/>
      <c r="CYM259" s="40"/>
      <c r="CYN259" s="40"/>
      <c r="CYO259" s="40"/>
      <c r="CYP259" s="40"/>
      <c r="CYQ259" s="40"/>
      <c r="CYR259" s="40"/>
      <c r="CYS259" s="40"/>
      <c r="CYT259" s="40"/>
      <c r="CYU259" s="40"/>
      <c r="CYV259" s="40"/>
      <c r="CYW259" s="40"/>
      <c r="CYX259" s="40"/>
      <c r="CYY259" s="40"/>
      <c r="CYZ259" s="40"/>
      <c r="CZA259" s="40"/>
      <c r="CZB259" s="40"/>
      <c r="CZC259" s="40"/>
      <c r="CZD259" s="40"/>
      <c r="CZE259" s="40"/>
      <c r="CZF259" s="40"/>
      <c r="CZG259" s="40"/>
      <c r="CZH259" s="40"/>
      <c r="CZI259" s="40"/>
      <c r="CZJ259" s="40"/>
      <c r="CZK259" s="40"/>
      <c r="CZL259" s="40"/>
      <c r="CZM259" s="40"/>
      <c r="CZN259" s="40"/>
      <c r="CZO259" s="40"/>
      <c r="CZP259" s="40"/>
      <c r="CZQ259" s="40"/>
      <c r="CZR259" s="40"/>
      <c r="CZS259" s="40"/>
      <c r="CZT259" s="40"/>
      <c r="CZU259" s="40"/>
      <c r="CZV259" s="40"/>
      <c r="CZW259" s="40"/>
      <c r="CZX259" s="40"/>
      <c r="CZY259" s="40"/>
      <c r="CZZ259" s="40"/>
      <c r="DAA259" s="40"/>
      <c r="DAB259" s="40"/>
      <c r="DAC259" s="40"/>
      <c r="DAD259" s="40"/>
      <c r="DAE259" s="40"/>
      <c r="DAF259" s="40"/>
      <c r="DAG259" s="40"/>
      <c r="DAH259" s="40"/>
      <c r="DAI259" s="40"/>
      <c r="DAJ259" s="40"/>
      <c r="DAK259" s="40"/>
      <c r="DAL259" s="40"/>
      <c r="DAM259" s="40"/>
      <c r="DAN259" s="40"/>
      <c r="DAO259" s="40"/>
      <c r="DAP259" s="40"/>
      <c r="DAQ259" s="40"/>
      <c r="DAR259" s="40"/>
      <c r="DAS259" s="40"/>
      <c r="DAT259" s="40"/>
      <c r="DAU259" s="40"/>
      <c r="DAV259" s="40"/>
      <c r="DAW259" s="40"/>
      <c r="DAX259" s="40"/>
      <c r="DAY259" s="40"/>
      <c r="DAZ259" s="40"/>
      <c r="DBA259" s="40"/>
      <c r="DBB259" s="40"/>
      <c r="DBC259" s="40"/>
      <c r="DBD259" s="40"/>
      <c r="DBE259" s="40"/>
      <c r="DBF259" s="40"/>
      <c r="DBG259" s="40"/>
      <c r="DBH259" s="40"/>
      <c r="DBI259" s="40"/>
      <c r="DBJ259" s="40"/>
      <c r="DBK259" s="40"/>
      <c r="DBL259" s="40"/>
      <c r="DBM259" s="40"/>
      <c r="DBN259" s="40"/>
      <c r="DBO259" s="40"/>
      <c r="DBP259" s="40"/>
      <c r="DBQ259" s="40"/>
      <c r="DBR259" s="40"/>
      <c r="DBS259" s="40"/>
      <c r="DBT259" s="40"/>
      <c r="DBU259" s="40"/>
      <c r="DBV259" s="40"/>
      <c r="DBW259" s="40"/>
      <c r="DBX259" s="40"/>
      <c r="DBY259" s="40"/>
      <c r="DBZ259" s="40"/>
      <c r="DCA259" s="40"/>
      <c r="DCB259" s="40"/>
      <c r="DCC259" s="40"/>
      <c r="DCD259" s="40"/>
      <c r="DCE259" s="40"/>
      <c r="DCF259" s="40"/>
      <c r="DCG259" s="40"/>
      <c r="DCH259" s="40"/>
      <c r="DCI259" s="40"/>
      <c r="DCJ259" s="40"/>
      <c r="DCK259" s="40"/>
      <c r="DCL259" s="40"/>
      <c r="DCM259" s="40"/>
      <c r="DCN259" s="40"/>
      <c r="DCO259" s="40"/>
      <c r="DCP259" s="40"/>
      <c r="DCQ259" s="40"/>
      <c r="DCR259" s="40"/>
      <c r="DCS259" s="40"/>
      <c r="DCT259" s="40"/>
      <c r="DCU259" s="40"/>
      <c r="DCV259" s="40"/>
      <c r="DCW259" s="40"/>
      <c r="DCX259" s="40"/>
      <c r="DCY259" s="40"/>
      <c r="DCZ259" s="40"/>
      <c r="DDA259" s="40"/>
      <c r="DDB259" s="40"/>
      <c r="DDC259" s="40"/>
      <c r="DDD259" s="40"/>
      <c r="DDE259" s="40"/>
      <c r="DDF259" s="40"/>
      <c r="DDG259" s="40"/>
      <c r="DDH259" s="40"/>
      <c r="DDI259" s="40"/>
      <c r="DDJ259" s="40"/>
      <c r="DDK259" s="40"/>
      <c r="DDL259" s="40"/>
      <c r="DDM259" s="40"/>
      <c r="DDN259" s="40"/>
      <c r="DDO259" s="40"/>
      <c r="DDP259" s="40"/>
      <c r="DDQ259" s="40"/>
      <c r="DDR259" s="40"/>
      <c r="DDS259" s="40"/>
      <c r="DDT259" s="40"/>
      <c r="DDU259" s="40"/>
      <c r="DDV259" s="40"/>
      <c r="DDW259" s="40"/>
      <c r="DDX259" s="40"/>
      <c r="DDY259" s="40"/>
      <c r="DDZ259" s="40"/>
      <c r="DEA259" s="40"/>
      <c r="DEB259" s="40"/>
      <c r="DEC259" s="40"/>
      <c r="DED259" s="40"/>
      <c r="DEE259" s="40"/>
      <c r="DEF259" s="40"/>
      <c r="DEG259" s="40"/>
      <c r="DEH259" s="40"/>
      <c r="DEI259" s="40"/>
      <c r="DEJ259" s="40"/>
      <c r="DEK259" s="40"/>
      <c r="DEL259" s="40"/>
      <c r="DEM259" s="40"/>
      <c r="DEN259" s="40"/>
      <c r="DEO259" s="40"/>
      <c r="DEP259" s="40"/>
      <c r="DEQ259" s="40"/>
      <c r="DER259" s="40"/>
      <c r="DES259" s="40"/>
      <c r="DET259" s="40"/>
      <c r="DEU259" s="40"/>
      <c r="DEV259" s="40"/>
      <c r="DEW259" s="40"/>
      <c r="DEX259" s="40"/>
      <c r="DEY259" s="40"/>
      <c r="DEZ259" s="40"/>
      <c r="DFA259" s="40"/>
      <c r="DFB259" s="40"/>
      <c r="DFC259" s="40"/>
      <c r="DFD259" s="40"/>
      <c r="DFE259" s="40"/>
      <c r="DFF259" s="40"/>
      <c r="DFG259" s="40"/>
      <c r="DFH259" s="40"/>
      <c r="DFI259" s="40"/>
      <c r="DFJ259" s="40"/>
      <c r="DFK259" s="40"/>
      <c r="DFL259" s="40"/>
      <c r="DFM259" s="40"/>
      <c r="DFN259" s="40"/>
      <c r="DFO259" s="40"/>
      <c r="DFP259" s="40"/>
      <c r="DFQ259" s="40"/>
      <c r="DFR259" s="40"/>
      <c r="DFS259" s="40"/>
      <c r="DFT259" s="40"/>
      <c r="DFU259" s="40"/>
      <c r="DFV259" s="40"/>
      <c r="DFW259" s="40"/>
      <c r="DFX259" s="40"/>
      <c r="DFY259" s="40"/>
      <c r="DFZ259" s="40"/>
      <c r="DGA259" s="40"/>
      <c r="DGB259" s="40"/>
      <c r="DGC259" s="40"/>
      <c r="DGD259" s="40"/>
      <c r="DGE259" s="40"/>
      <c r="DGF259" s="40"/>
      <c r="DGG259" s="40"/>
      <c r="DGH259" s="40"/>
      <c r="DGI259" s="40"/>
      <c r="DGJ259" s="40"/>
      <c r="DGK259" s="40"/>
      <c r="DGL259" s="40"/>
      <c r="DGM259" s="40"/>
      <c r="DGN259" s="40"/>
      <c r="DGO259" s="40"/>
      <c r="DGP259" s="40"/>
      <c r="DGQ259" s="40"/>
      <c r="DGR259" s="40"/>
      <c r="DGS259" s="40"/>
      <c r="DGT259" s="40"/>
      <c r="DGU259" s="40"/>
      <c r="DGV259" s="40"/>
      <c r="DGW259" s="40"/>
      <c r="DGX259" s="40"/>
      <c r="DGY259" s="40"/>
      <c r="DGZ259" s="40"/>
      <c r="DHA259" s="40"/>
      <c r="DHB259" s="40"/>
      <c r="DHC259" s="40"/>
      <c r="DHD259" s="40"/>
      <c r="DHE259" s="40"/>
      <c r="DHF259" s="40"/>
      <c r="DHG259" s="40"/>
      <c r="DHH259" s="40"/>
      <c r="DHI259" s="40"/>
      <c r="DHJ259" s="40"/>
      <c r="DHK259" s="40"/>
      <c r="DHL259" s="40"/>
      <c r="DHM259" s="40"/>
      <c r="DHN259" s="40"/>
      <c r="DHO259" s="40"/>
      <c r="DHP259" s="40"/>
      <c r="DHQ259" s="40"/>
      <c r="DHR259" s="40"/>
      <c r="DHS259" s="40"/>
      <c r="DHT259" s="40"/>
      <c r="DHU259" s="40"/>
      <c r="DHV259" s="40"/>
      <c r="DHW259" s="40"/>
      <c r="DHX259" s="40"/>
      <c r="DHY259" s="40"/>
      <c r="DHZ259" s="40"/>
      <c r="DIA259" s="40"/>
      <c r="DIB259" s="40"/>
      <c r="DIC259" s="40"/>
      <c r="DID259" s="40"/>
      <c r="DIE259" s="40"/>
      <c r="DIF259" s="40"/>
      <c r="DIG259" s="40"/>
      <c r="DIH259" s="40"/>
      <c r="DII259" s="40"/>
      <c r="DIJ259" s="40"/>
      <c r="DIK259" s="40"/>
      <c r="DIL259" s="40"/>
      <c r="DIM259" s="40"/>
      <c r="DIN259" s="40"/>
      <c r="DIO259" s="40"/>
      <c r="DIP259" s="40"/>
      <c r="DIQ259" s="40"/>
      <c r="DIR259" s="40"/>
      <c r="DIS259" s="40"/>
      <c r="DIT259" s="40"/>
      <c r="DIU259" s="40"/>
      <c r="DIV259" s="40"/>
      <c r="DIW259" s="40"/>
      <c r="DIX259" s="40"/>
      <c r="DIY259" s="40"/>
      <c r="DIZ259" s="40"/>
      <c r="DJA259" s="40"/>
      <c r="DJB259" s="40"/>
      <c r="DJC259" s="40"/>
      <c r="DJD259" s="40"/>
      <c r="DJE259" s="40"/>
      <c r="DJF259" s="40"/>
      <c r="DJG259" s="40"/>
      <c r="DJH259" s="40"/>
      <c r="DJI259" s="40"/>
      <c r="DJJ259" s="40"/>
      <c r="DJK259" s="40"/>
      <c r="DJL259" s="40"/>
      <c r="DJM259" s="40"/>
      <c r="DJN259" s="40"/>
      <c r="DJO259" s="40"/>
      <c r="DJP259" s="40"/>
      <c r="DJQ259" s="40"/>
      <c r="DJR259" s="40"/>
      <c r="DJS259" s="40"/>
      <c r="DJT259" s="40"/>
      <c r="DJU259" s="40"/>
      <c r="DJV259" s="40"/>
      <c r="DJW259" s="40"/>
      <c r="DJX259" s="40"/>
      <c r="DJY259" s="40"/>
      <c r="DJZ259" s="40"/>
      <c r="DKA259" s="40"/>
      <c r="DKB259" s="40"/>
      <c r="DKC259" s="40"/>
      <c r="DKD259" s="40"/>
      <c r="DKE259" s="40"/>
      <c r="DKF259" s="40"/>
      <c r="DKG259" s="40"/>
      <c r="DKH259" s="40"/>
      <c r="DKI259" s="40"/>
      <c r="DKJ259" s="40"/>
      <c r="DKK259" s="40"/>
      <c r="DKL259" s="40"/>
      <c r="DKM259" s="40"/>
      <c r="DKN259" s="40"/>
      <c r="DKO259" s="40"/>
      <c r="DKP259" s="40"/>
      <c r="DKQ259" s="40"/>
      <c r="DKR259" s="40"/>
      <c r="DKS259" s="40"/>
      <c r="DKT259" s="40"/>
      <c r="DKU259" s="40"/>
      <c r="DKV259" s="40"/>
      <c r="DKW259" s="40"/>
      <c r="DKX259" s="40"/>
      <c r="DKY259" s="40"/>
      <c r="DKZ259" s="40"/>
      <c r="DLA259" s="40"/>
      <c r="DLB259" s="40"/>
      <c r="DLC259" s="40"/>
      <c r="DLD259" s="40"/>
      <c r="DLE259" s="40"/>
      <c r="DLF259" s="40"/>
      <c r="DLG259" s="40"/>
      <c r="DLH259" s="40"/>
      <c r="DLI259" s="40"/>
      <c r="DLJ259" s="40"/>
      <c r="DLK259" s="40"/>
      <c r="DLL259" s="40"/>
      <c r="DLM259" s="40"/>
      <c r="DLN259" s="40"/>
      <c r="DLO259" s="40"/>
      <c r="DLP259" s="40"/>
      <c r="DLQ259" s="40"/>
      <c r="DLR259" s="40"/>
      <c r="DLS259" s="40"/>
      <c r="DLT259" s="40"/>
      <c r="DLU259" s="40"/>
      <c r="DLV259" s="40"/>
      <c r="DLW259" s="40"/>
      <c r="DLX259" s="40"/>
      <c r="DLY259" s="40"/>
      <c r="DLZ259" s="40"/>
      <c r="DMA259" s="40"/>
      <c r="DMB259" s="40"/>
      <c r="DMC259" s="40"/>
      <c r="DMD259" s="40"/>
      <c r="DME259" s="40"/>
      <c r="DMF259" s="40"/>
      <c r="DMG259" s="40"/>
      <c r="DMH259" s="40"/>
      <c r="DMI259" s="40"/>
      <c r="DMJ259" s="40"/>
      <c r="DMK259" s="40"/>
      <c r="DML259" s="40"/>
      <c r="DMM259" s="40"/>
      <c r="DMN259" s="40"/>
      <c r="DMO259" s="40"/>
      <c r="DMP259" s="40"/>
      <c r="DMQ259" s="40"/>
      <c r="DMR259" s="40"/>
      <c r="DMS259" s="40"/>
      <c r="DMT259" s="40"/>
      <c r="DMU259" s="40"/>
      <c r="DMV259" s="40"/>
      <c r="DMW259" s="40"/>
      <c r="DMX259" s="40"/>
      <c r="DMY259" s="40"/>
      <c r="DMZ259" s="40"/>
      <c r="DNA259" s="40"/>
      <c r="DNB259" s="40"/>
      <c r="DNC259" s="40"/>
      <c r="DND259" s="40"/>
      <c r="DNE259" s="40"/>
      <c r="DNF259" s="40"/>
      <c r="DNG259" s="40"/>
      <c r="DNH259" s="40"/>
      <c r="DNI259" s="40"/>
      <c r="DNJ259" s="40"/>
      <c r="DNK259" s="40"/>
      <c r="DNL259" s="40"/>
      <c r="DNM259" s="40"/>
      <c r="DNN259" s="40"/>
      <c r="DNO259" s="40"/>
      <c r="DNP259" s="40"/>
      <c r="DNQ259" s="40"/>
      <c r="DNR259" s="40"/>
      <c r="DNS259" s="40"/>
      <c r="DNT259" s="40"/>
      <c r="DNU259" s="40"/>
      <c r="DNV259" s="40"/>
      <c r="DNW259" s="40"/>
      <c r="DNX259" s="40"/>
      <c r="DNY259" s="40"/>
      <c r="DNZ259" s="40"/>
      <c r="DOA259" s="40"/>
      <c r="DOB259" s="40"/>
      <c r="DOC259" s="40"/>
      <c r="DOD259" s="40"/>
      <c r="DOE259" s="40"/>
      <c r="DOF259" s="40"/>
      <c r="DOG259" s="40"/>
      <c r="DOH259" s="40"/>
      <c r="DOI259" s="40"/>
      <c r="DOJ259" s="40"/>
      <c r="DOK259" s="40"/>
      <c r="DOL259" s="40"/>
      <c r="DOM259" s="40"/>
      <c r="DON259" s="40"/>
      <c r="DOO259" s="40"/>
      <c r="DOP259" s="40"/>
      <c r="DOQ259" s="40"/>
      <c r="DOR259" s="40"/>
      <c r="DOS259" s="40"/>
      <c r="DOT259" s="40"/>
      <c r="DOU259" s="40"/>
      <c r="DOV259" s="40"/>
      <c r="DOW259" s="40"/>
      <c r="DOX259" s="40"/>
      <c r="DOY259" s="40"/>
      <c r="DOZ259" s="40"/>
      <c r="DPA259" s="40"/>
      <c r="DPB259" s="40"/>
      <c r="DPC259" s="40"/>
      <c r="DPD259" s="40"/>
      <c r="DPE259" s="40"/>
      <c r="DPF259" s="40"/>
      <c r="DPG259" s="40"/>
      <c r="DPH259" s="40"/>
      <c r="DPI259" s="40"/>
      <c r="DPJ259" s="40"/>
      <c r="DPK259" s="40"/>
      <c r="DPL259" s="40"/>
      <c r="DPM259" s="40"/>
      <c r="DPN259" s="40"/>
      <c r="DPO259" s="40"/>
      <c r="DPP259" s="40"/>
      <c r="DPQ259" s="40"/>
      <c r="DPR259" s="40"/>
      <c r="DPS259" s="40"/>
      <c r="DPT259" s="40"/>
      <c r="DPU259" s="40"/>
      <c r="DPV259" s="40"/>
      <c r="DPW259" s="40"/>
      <c r="DPX259" s="40"/>
      <c r="DPY259" s="40"/>
      <c r="DPZ259" s="40"/>
      <c r="DQA259" s="40"/>
      <c r="DQB259" s="40"/>
      <c r="DQC259" s="40"/>
      <c r="DQD259" s="40"/>
      <c r="DQE259" s="40"/>
      <c r="DQF259" s="40"/>
      <c r="DQG259" s="40"/>
      <c r="DQH259" s="40"/>
      <c r="DQI259" s="40"/>
      <c r="DQJ259" s="40"/>
      <c r="DQK259" s="40"/>
      <c r="DQL259" s="40"/>
      <c r="DQM259" s="40"/>
      <c r="DQN259" s="40"/>
      <c r="DQO259" s="40"/>
      <c r="DQP259" s="40"/>
      <c r="DQQ259" s="40"/>
      <c r="DQR259" s="40"/>
      <c r="DQS259" s="40"/>
      <c r="DQT259" s="40"/>
      <c r="DQU259" s="40"/>
      <c r="DQV259" s="40"/>
      <c r="DQW259" s="40"/>
      <c r="DQX259" s="40"/>
      <c r="DQY259" s="40"/>
      <c r="DQZ259" s="40"/>
      <c r="DRA259" s="40"/>
      <c r="DRB259" s="40"/>
      <c r="DRC259" s="40"/>
      <c r="DRD259" s="40"/>
      <c r="DRE259" s="40"/>
      <c r="DRF259" s="40"/>
      <c r="DRG259" s="40"/>
      <c r="DRH259" s="40"/>
      <c r="DRI259" s="40"/>
      <c r="DRJ259" s="40"/>
      <c r="DRK259" s="40"/>
      <c r="DRL259" s="40"/>
      <c r="DRM259" s="40"/>
      <c r="DRN259" s="40"/>
      <c r="DRO259" s="40"/>
      <c r="DRP259" s="40"/>
      <c r="DRQ259" s="40"/>
      <c r="DRR259" s="40"/>
      <c r="DRS259" s="40"/>
      <c r="DRT259" s="40"/>
      <c r="DRU259" s="40"/>
      <c r="DRV259" s="40"/>
      <c r="DRW259" s="40"/>
      <c r="DRX259" s="40"/>
      <c r="DRY259" s="40"/>
      <c r="DRZ259" s="40"/>
      <c r="DSA259" s="40"/>
      <c r="DSB259" s="40"/>
      <c r="DSC259" s="40"/>
      <c r="DSD259" s="40"/>
      <c r="DSE259" s="40"/>
      <c r="DSF259" s="40"/>
      <c r="DSG259" s="40"/>
      <c r="DSH259" s="40"/>
      <c r="DSI259" s="40"/>
      <c r="DSJ259" s="40"/>
      <c r="DSK259" s="40"/>
      <c r="DSL259" s="40"/>
      <c r="DSM259" s="40"/>
      <c r="DSN259" s="40"/>
      <c r="DSO259" s="40"/>
      <c r="DSP259" s="40"/>
      <c r="DSQ259" s="40"/>
      <c r="DSR259" s="40"/>
      <c r="DSS259" s="40"/>
      <c r="DST259" s="40"/>
      <c r="DSU259" s="40"/>
      <c r="DSV259" s="40"/>
      <c r="DSW259" s="40"/>
      <c r="DSX259" s="40"/>
      <c r="DSY259" s="40"/>
      <c r="DSZ259" s="40"/>
      <c r="DTA259" s="40"/>
      <c r="DTB259" s="40"/>
      <c r="DTC259" s="40"/>
      <c r="DTD259" s="40"/>
      <c r="DTE259" s="40"/>
      <c r="DTF259" s="40"/>
      <c r="DTG259" s="40"/>
      <c r="DTH259" s="40"/>
      <c r="DTI259" s="40"/>
      <c r="DTJ259" s="40"/>
      <c r="DTK259" s="40"/>
      <c r="DTL259" s="40"/>
      <c r="DTM259" s="40"/>
      <c r="DTN259" s="40"/>
      <c r="DTO259" s="40"/>
      <c r="DTP259" s="40"/>
      <c r="DTQ259" s="40"/>
      <c r="DTR259" s="40"/>
      <c r="DTS259" s="40"/>
      <c r="DTT259" s="40"/>
      <c r="DTU259" s="40"/>
      <c r="DTV259" s="40"/>
      <c r="DTW259" s="40"/>
      <c r="DTX259" s="40"/>
      <c r="DTY259" s="40"/>
      <c r="DTZ259" s="40"/>
      <c r="DUA259" s="40"/>
      <c r="DUB259" s="40"/>
      <c r="DUC259" s="40"/>
      <c r="DUD259" s="40"/>
      <c r="DUE259" s="40"/>
      <c r="DUF259" s="40"/>
      <c r="DUG259" s="40"/>
      <c r="DUH259" s="40"/>
      <c r="DUI259" s="40"/>
      <c r="DUJ259" s="40"/>
      <c r="DUK259" s="40"/>
      <c r="DUL259" s="40"/>
      <c r="DUM259" s="40"/>
      <c r="DUN259" s="40"/>
      <c r="DUO259" s="40"/>
      <c r="DUP259" s="40"/>
      <c r="DUQ259" s="40"/>
      <c r="DUR259" s="40"/>
      <c r="DUS259" s="40"/>
      <c r="DUT259" s="40"/>
      <c r="DUU259" s="40"/>
      <c r="DUV259" s="40"/>
      <c r="DUW259" s="40"/>
      <c r="DUX259" s="40"/>
      <c r="DUY259" s="40"/>
      <c r="DUZ259" s="40"/>
      <c r="DVA259" s="40"/>
      <c r="DVB259" s="40"/>
      <c r="DVC259" s="40"/>
      <c r="DVD259" s="40"/>
      <c r="DVE259" s="40"/>
      <c r="DVF259" s="40"/>
      <c r="DVG259" s="40"/>
      <c r="DVH259" s="40"/>
      <c r="DVI259" s="40"/>
      <c r="DVJ259" s="40"/>
      <c r="DVK259" s="40"/>
      <c r="DVL259" s="40"/>
      <c r="DVM259" s="40"/>
      <c r="DVN259" s="40"/>
      <c r="DVO259" s="40"/>
      <c r="DVP259" s="40"/>
      <c r="DVQ259" s="40"/>
      <c r="DVR259" s="40"/>
      <c r="DVS259" s="40"/>
      <c r="DVT259" s="40"/>
      <c r="DVU259" s="40"/>
      <c r="DVV259" s="40"/>
      <c r="DVW259" s="40"/>
      <c r="DVX259" s="40"/>
      <c r="DVY259" s="40"/>
      <c r="DVZ259" s="40"/>
      <c r="DWA259" s="40"/>
      <c r="DWB259" s="40"/>
      <c r="DWC259" s="40"/>
      <c r="DWD259" s="40"/>
      <c r="DWE259" s="40"/>
      <c r="DWF259" s="40"/>
      <c r="DWG259" s="40"/>
      <c r="DWH259" s="40"/>
      <c r="DWI259" s="40"/>
      <c r="DWJ259" s="40"/>
      <c r="DWK259" s="40"/>
      <c r="DWL259" s="40"/>
      <c r="DWM259" s="40"/>
      <c r="DWN259" s="40"/>
      <c r="DWO259" s="40"/>
      <c r="DWP259" s="40"/>
      <c r="DWQ259" s="40"/>
      <c r="DWR259" s="40"/>
      <c r="DWS259" s="40"/>
      <c r="DWT259" s="40"/>
      <c r="DWU259" s="40"/>
      <c r="DWV259" s="40"/>
      <c r="DWW259" s="40"/>
      <c r="DWX259" s="40"/>
      <c r="DWY259" s="40"/>
      <c r="DWZ259" s="40"/>
      <c r="DXA259" s="40"/>
      <c r="DXB259" s="40"/>
      <c r="DXC259" s="40"/>
      <c r="DXD259" s="40"/>
      <c r="DXE259" s="40"/>
      <c r="DXF259" s="40"/>
      <c r="DXG259" s="40"/>
      <c r="DXH259" s="40"/>
      <c r="DXI259" s="40"/>
      <c r="DXJ259" s="40"/>
      <c r="DXK259" s="40"/>
      <c r="DXL259" s="40"/>
      <c r="DXM259" s="40"/>
      <c r="DXN259" s="40"/>
      <c r="DXO259" s="40"/>
      <c r="DXP259" s="40"/>
      <c r="DXQ259" s="40"/>
      <c r="DXR259" s="40"/>
      <c r="DXS259" s="40"/>
      <c r="DXT259" s="40"/>
      <c r="DXU259" s="40"/>
      <c r="DXV259" s="40"/>
      <c r="DXW259" s="40"/>
      <c r="DXX259" s="40"/>
      <c r="DXY259" s="40"/>
      <c r="DXZ259" s="40"/>
      <c r="DYA259" s="40"/>
      <c r="DYB259" s="40"/>
      <c r="DYC259" s="40"/>
      <c r="DYD259" s="40"/>
      <c r="DYE259" s="40"/>
      <c r="DYF259" s="40"/>
      <c r="DYG259" s="40"/>
      <c r="DYH259" s="40"/>
      <c r="DYI259" s="40"/>
      <c r="DYJ259" s="40"/>
      <c r="DYK259" s="40"/>
      <c r="DYL259" s="40"/>
      <c r="DYM259" s="40"/>
      <c r="DYN259" s="40"/>
      <c r="DYO259" s="40"/>
      <c r="DYP259" s="40"/>
      <c r="DYQ259" s="40"/>
      <c r="DYR259" s="40"/>
      <c r="DYS259" s="40"/>
      <c r="DYT259" s="40"/>
      <c r="DYU259" s="40"/>
      <c r="DYV259" s="40"/>
      <c r="DYW259" s="40"/>
      <c r="DYX259" s="40"/>
      <c r="DYY259" s="40"/>
      <c r="DYZ259" s="40"/>
      <c r="DZA259" s="40"/>
      <c r="DZB259" s="40"/>
      <c r="DZC259" s="40"/>
      <c r="DZD259" s="40"/>
      <c r="DZE259" s="40"/>
      <c r="DZF259" s="40"/>
      <c r="DZG259" s="40"/>
      <c r="DZH259" s="40"/>
      <c r="DZI259" s="40"/>
      <c r="DZJ259" s="40"/>
      <c r="DZK259" s="40"/>
      <c r="DZL259" s="40"/>
      <c r="DZM259" s="40"/>
      <c r="DZN259" s="40"/>
      <c r="DZO259" s="40"/>
      <c r="DZP259" s="40"/>
      <c r="DZQ259" s="40"/>
      <c r="DZR259" s="40"/>
      <c r="DZS259" s="40"/>
      <c r="DZT259" s="40"/>
      <c r="DZU259" s="40"/>
      <c r="DZV259" s="40"/>
      <c r="DZW259" s="40"/>
      <c r="DZX259" s="40"/>
      <c r="DZY259" s="40"/>
      <c r="DZZ259" s="40"/>
      <c r="EAA259" s="40"/>
      <c r="EAB259" s="40"/>
      <c r="EAC259" s="40"/>
      <c r="EAD259" s="40"/>
      <c r="EAE259" s="40"/>
      <c r="EAF259" s="40"/>
      <c r="EAG259" s="40"/>
      <c r="EAH259" s="40"/>
      <c r="EAI259" s="40"/>
      <c r="EAJ259" s="40"/>
      <c r="EAK259" s="40"/>
      <c r="EAL259" s="40"/>
      <c r="EAM259" s="40"/>
      <c r="EAN259" s="40"/>
      <c r="EAO259" s="40"/>
      <c r="EAP259" s="40"/>
      <c r="EAQ259" s="40"/>
      <c r="EAR259" s="40"/>
      <c r="EAS259" s="40"/>
      <c r="EAT259" s="40"/>
      <c r="EAU259" s="40"/>
      <c r="EAV259" s="40"/>
      <c r="EAW259" s="40"/>
      <c r="EAX259" s="40"/>
      <c r="EAY259" s="40"/>
      <c r="EAZ259" s="40"/>
      <c r="EBA259" s="40"/>
      <c r="EBB259" s="40"/>
      <c r="EBC259" s="40"/>
      <c r="EBD259" s="40"/>
      <c r="EBE259" s="40"/>
      <c r="EBF259" s="40"/>
      <c r="EBG259" s="40"/>
      <c r="EBH259" s="40"/>
      <c r="EBI259" s="40"/>
      <c r="EBJ259" s="40"/>
      <c r="EBK259" s="40"/>
      <c r="EBL259" s="40"/>
      <c r="EBM259" s="40"/>
      <c r="EBN259" s="40"/>
      <c r="EBO259" s="40"/>
      <c r="EBP259" s="40"/>
      <c r="EBQ259" s="40"/>
      <c r="EBR259" s="40"/>
      <c r="EBS259" s="40"/>
      <c r="EBT259" s="40"/>
      <c r="EBU259" s="40"/>
      <c r="EBV259" s="40"/>
      <c r="EBW259" s="40"/>
      <c r="EBX259" s="40"/>
      <c r="EBY259" s="40"/>
      <c r="EBZ259" s="40"/>
      <c r="ECA259" s="40"/>
      <c r="ECB259" s="40"/>
      <c r="ECC259" s="40"/>
      <c r="ECD259" s="40"/>
      <c r="ECE259" s="40"/>
      <c r="ECF259" s="40"/>
      <c r="ECG259" s="40"/>
      <c r="ECH259" s="40"/>
      <c r="ECI259" s="40"/>
      <c r="ECJ259" s="40"/>
      <c r="ECK259" s="40"/>
      <c r="ECL259" s="40"/>
      <c r="ECM259" s="40"/>
      <c r="ECN259" s="40"/>
      <c r="ECO259" s="40"/>
      <c r="ECP259" s="40"/>
      <c r="ECQ259" s="40"/>
      <c r="ECR259" s="40"/>
      <c r="ECS259" s="40"/>
      <c r="ECT259" s="40"/>
      <c r="ECU259" s="40"/>
      <c r="ECV259" s="40"/>
      <c r="ECW259" s="40"/>
      <c r="ECX259" s="40"/>
      <c r="ECY259" s="40"/>
      <c r="ECZ259" s="40"/>
      <c r="EDA259" s="40"/>
      <c r="EDB259" s="40"/>
      <c r="EDC259" s="40"/>
      <c r="EDD259" s="40"/>
      <c r="EDE259" s="40"/>
      <c r="EDF259" s="40"/>
      <c r="EDG259" s="40"/>
      <c r="EDH259" s="40"/>
      <c r="EDI259" s="40"/>
      <c r="EDJ259" s="40"/>
      <c r="EDK259" s="40"/>
      <c r="EDL259" s="40"/>
      <c r="EDM259" s="40"/>
      <c r="EDN259" s="40"/>
      <c r="EDO259" s="40"/>
      <c r="EDP259" s="40"/>
      <c r="EDQ259" s="40"/>
      <c r="EDR259" s="40"/>
      <c r="EDS259" s="40"/>
      <c r="EDT259" s="40"/>
      <c r="EDU259" s="40"/>
      <c r="EDV259" s="40"/>
      <c r="EDW259" s="40"/>
      <c r="EDX259" s="40"/>
      <c r="EDY259" s="40"/>
      <c r="EDZ259" s="40"/>
      <c r="EEA259" s="40"/>
      <c r="EEB259" s="40"/>
      <c r="EEC259" s="40"/>
      <c r="EED259" s="40"/>
      <c r="EEE259" s="40"/>
      <c r="EEF259" s="40"/>
      <c r="EEG259" s="40"/>
      <c r="EEH259" s="40"/>
      <c r="EEI259" s="40"/>
      <c r="EEJ259" s="40"/>
      <c r="EEK259" s="40"/>
      <c r="EEL259" s="40"/>
      <c r="EEM259" s="40"/>
      <c r="EEN259" s="40"/>
      <c r="EEO259" s="40"/>
      <c r="EEP259" s="40"/>
      <c r="EEQ259" s="40"/>
      <c r="EER259" s="40"/>
      <c r="EES259" s="40"/>
      <c r="EET259" s="40"/>
      <c r="EEU259" s="40"/>
      <c r="EEV259" s="40"/>
      <c r="EEW259" s="40"/>
      <c r="EEX259" s="40"/>
      <c r="EEY259" s="40"/>
      <c r="EEZ259" s="40"/>
      <c r="EFA259" s="40"/>
      <c r="EFB259" s="40"/>
      <c r="EFC259" s="40"/>
      <c r="EFD259" s="40"/>
      <c r="EFE259" s="40"/>
      <c r="EFF259" s="40"/>
      <c r="EFG259" s="40"/>
      <c r="EFH259" s="40"/>
      <c r="EFI259" s="40"/>
      <c r="EFJ259" s="40"/>
      <c r="EFK259" s="40"/>
      <c r="EFL259" s="40"/>
      <c r="EFM259" s="40"/>
      <c r="EFN259" s="40"/>
      <c r="EFO259" s="40"/>
      <c r="EFP259" s="40"/>
      <c r="EFQ259" s="40"/>
      <c r="EFR259" s="40"/>
      <c r="EFS259" s="40"/>
      <c r="EFT259" s="40"/>
      <c r="EFU259" s="40"/>
      <c r="EFV259" s="40"/>
      <c r="EFW259" s="40"/>
      <c r="EFX259" s="40"/>
      <c r="EFY259" s="40"/>
      <c r="EFZ259" s="40"/>
      <c r="EGA259" s="40"/>
      <c r="EGB259" s="40"/>
      <c r="EGC259" s="40"/>
      <c r="EGD259" s="40"/>
      <c r="EGE259" s="40"/>
      <c r="EGF259" s="40"/>
      <c r="EGG259" s="40"/>
      <c r="EGH259" s="40"/>
      <c r="EGI259" s="40"/>
      <c r="EGJ259" s="40"/>
      <c r="EGK259" s="40"/>
      <c r="EGL259" s="40"/>
      <c r="EGM259" s="40"/>
      <c r="EGN259" s="40"/>
      <c r="EGO259" s="40"/>
      <c r="EGP259" s="40"/>
      <c r="EGQ259" s="40"/>
      <c r="EGR259" s="40"/>
      <c r="EGS259" s="40"/>
      <c r="EGT259" s="40"/>
      <c r="EGU259" s="40"/>
      <c r="EGV259" s="40"/>
      <c r="EGW259" s="40"/>
      <c r="EGX259" s="40"/>
      <c r="EGY259" s="40"/>
      <c r="EGZ259" s="40"/>
      <c r="EHA259" s="40"/>
      <c r="EHB259" s="40"/>
      <c r="EHC259" s="40"/>
      <c r="EHD259" s="40"/>
      <c r="EHE259" s="40"/>
      <c r="EHF259" s="40"/>
      <c r="EHG259" s="40"/>
      <c r="EHH259" s="40"/>
      <c r="EHI259" s="40"/>
      <c r="EHJ259" s="40"/>
      <c r="EHK259" s="40"/>
      <c r="EHL259" s="40"/>
      <c r="EHM259" s="40"/>
      <c r="EHN259" s="40"/>
      <c r="EHO259" s="40"/>
      <c r="EHP259" s="40"/>
      <c r="EHQ259" s="40"/>
      <c r="EHR259" s="40"/>
      <c r="EHS259" s="40"/>
      <c r="EHT259" s="40"/>
      <c r="EHU259" s="40"/>
      <c r="EHV259" s="40"/>
      <c r="EHW259" s="40"/>
      <c r="EHX259" s="40"/>
      <c r="EHY259" s="40"/>
      <c r="EHZ259" s="40"/>
      <c r="EIA259" s="40"/>
      <c r="EIB259" s="40"/>
      <c r="EIC259" s="40"/>
      <c r="EID259" s="40"/>
      <c r="EIE259" s="40"/>
      <c r="EIF259" s="40"/>
      <c r="EIG259" s="40"/>
      <c r="EIH259" s="40"/>
      <c r="EII259" s="40"/>
      <c r="EIJ259" s="40"/>
      <c r="EIK259" s="40"/>
      <c r="EIL259" s="40"/>
      <c r="EIM259" s="40"/>
      <c r="EIN259" s="40"/>
      <c r="EIO259" s="40"/>
      <c r="EIP259" s="40"/>
      <c r="EIQ259" s="40"/>
      <c r="EIR259" s="40"/>
      <c r="EIS259" s="40"/>
      <c r="EIT259" s="40"/>
      <c r="EIU259" s="40"/>
      <c r="EIV259" s="40"/>
      <c r="EIW259" s="40"/>
      <c r="EIX259" s="40"/>
      <c r="EIY259" s="40"/>
      <c r="EIZ259" s="40"/>
      <c r="EJA259" s="40"/>
      <c r="EJB259" s="40"/>
      <c r="EJC259" s="40"/>
      <c r="EJD259" s="40"/>
      <c r="EJE259" s="40"/>
      <c r="EJF259" s="40"/>
      <c r="EJG259" s="40"/>
      <c r="EJH259" s="40"/>
      <c r="EJI259" s="40"/>
      <c r="EJJ259" s="40"/>
      <c r="EJK259" s="40"/>
      <c r="EJL259" s="40"/>
      <c r="EJM259" s="40"/>
      <c r="EJN259" s="40"/>
      <c r="EJO259" s="40"/>
      <c r="EJP259" s="40"/>
      <c r="EJQ259" s="40"/>
      <c r="EJR259" s="40"/>
      <c r="EJS259" s="40"/>
      <c r="EJT259" s="40"/>
      <c r="EJU259" s="40"/>
      <c r="EJV259" s="40"/>
      <c r="EJW259" s="40"/>
      <c r="EJX259" s="40"/>
      <c r="EJY259" s="40"/>
      <c r="EJZ259" s="40"/>
      <c r="EKA259" s="40"/>
      <c r="EKB259" s="40"/>
      <c r="EKC259" s="40"/>
      <c r="EKD259" s="40"/>
      <c r="EKE259" s="40"/>
      <c r="EKF259" s="40"/>
      <c r="EKG259" s="40"/>
      <c r="EKH259" s="40"/>
      <c r="EKI259" s="40"/>
      <c r="EKJ259" s="40"/>
      <c r="EKK259" s="40"/>
      <c r="EKL259" s="40"/>
      <c r="EKM259" s="40"/>
      <c r="EKN259" s="40"/>
      <c r="EKO259" s="40"/>
      <c r="EKP259" s="40"/>
      <c r="EKQ259" s="40"/>
      <c r="EKR259" s="40"/>
      <c r="EKS259" s="40"/>
      <c r="EKT259" s="40"/>
      <c r="EKU259" s="40"/>
      <c r="EKV259" s="40"/>
      <c r="EKW259" s="40"/>
      <c r="EKX259" s="40"/>
      <c r="EKY259" s="40"/>
      <c r="EKZ259" s="40"/>
      <c r="ELA259" s="40"/>
      <c r="ELB259" s="40"/>
      <c r="ELC259" s="40"/>
      <c r="ELD259" s="40"/>
      <c r="ELE259" s="40"/>
      <c r="ELF259" s="40"/>
      <c r="ELG259" s="40"/>
      <c r="ELH259" s="40"/>
      <c r="ELI259" s="40"/>
      <c r="ELJ259" s="40"/>
      <c r="ELK259" s="40"/>
      <c r="ELL259" s="40"/>
      <c r="ELM259" s="40"/>
      <c r="ELN259" s="40"/>
      <c r="ELO259" s="40"/>
      <c r="ELP259" s="40"/>
      <c r="ELQ259" s="40"/>
      <c r="ELR259" s="40"/>
      <c r="ELS259" s="40"/>
      <c r="ELT259" s="40"/>
      <c r="ELU259" s="40"/>
      <c r="ELV259" s="40"/>
      <c r="ELW259" s="40"/>
      <c r="ELX259" s="40"/>
      <c r="ELY259" s="40"/>
      <c r="ELZ259" s="40"/>
      <c r="EMA259" s="40"/>
      <c r="EMB259" s="40"/>
      <c r="EMC259" s="40"/>
      <c r="EMD259" s="40"/>
      <c r="EME259" s="40"/>
      <c r="EMF259" s="40"/>
      <c r="EMG259" s="40"/>
      <c r="EMH259" s="40"/>
      <c r="EMI259" s="40"/>
      <c r="EMJ259" s="40"/>
      <c r="EMK259" s="40"/>
      <c r="EML259" s="40"/>
      <c r="EMM259" s="40"/>
      <c r="EMN259" s="40"/>
      <c r="EMO259" s="40"/>
      <c r="EMP259" s="40"/>
      <c r="EMQ259" s="40"/>
      <c r="EMR259" s="40"/>
      <c r="EMS259" s="40"/>
      <c r="EMT259" s="40"/>
      <c r="EMU259" s="40"/>
      <c r="EMV259" s="40"/>
      <c r="EMW259" s="40"/>
      <c r="EMX259" s="40"/>
      <c r="EMY259" s="40"/>
      <c r="EMZ259" s="40"/>
      <c r="ENA259" s="40"/>
      <c r="ENB259" s="40"/>
      <c r="ENC259" s="40"/>
      <c r="END259" s="40"/>
      <c r="ENE259" s="40"/>
      <c r="ENF259" s="40"/>
      <c r="ENG259" s="40"/>
      <c r="ENH259" s="40"/>
      <c r="ENI259" s="40"/>
      <c r="ENJ259" s="40"/>
      <c r="ENK259" s="40"/>
      <c r="ENL259" s="40"/>
      <c r="ENM259" s="40"/>
      <c r="ENN259" s="40"/>
      <c r="ENO259" s="40"/>
      <c r="ENP259" s="40"/>
      <c r="ENQ259" s="40"/>
      <c r="ENR259" s="40"/>
      <c r="ENS259" s="40"/>
      <c r="ENT259" s="40"/>
      <c r="ENU259" s="40"/>
      <c r="ENV259" s="40"/>
      <c r="ENW259" s="40"/>
      <c r="ENX259" s="40"/>
      <c r="ENY259" s="40"/>
      <c r="ENZ259" s="40"/>
      <c r="EOA259" s="40"/>
      <c r="EOB259" s="40"/>
      <c r="EOC259" s="40"/>
      <c r="EOD259" s="40"/>
      <c r="EOE259" s="40"/>
      <c r="EOF259" s="40"/>
      <c r="EOG259" s="40"/>
      <c r="EOH259" s="40"/>
      <c r="EOI259" s="40"/>
      <c r="EOJ259" s="40"/>
      <c r="EOK259" s="40"/>
      <c r="EOL259" s="40"/>
      <c r="EOM259" s="40"/>
      <c r="EON259" s="40"/>
      <c r="EOO259" s="40"/>
      <c r="EOP259" s="40"/>
      <c r="EOQ259" s="40"/>
      <c r="EOR259" s="40"/>
      <c r="EOS259" s="40"/>
      <c r="EOT259" s="40"/>
      <c r="EOU259" s="40"/>
      <c r="EOV259" s="40"/>
      <c r="EOW259" s="40"/>
      <c r="EOX259" s="40"/>
      <c r="EOY259" s="40"/>
      <c r="EOZ259" s="40"/>
      <c r="EPA259" s="40"/>
      <c r="EPB259" s="40"/>
      <c r="EPC259" s="40"/>
      <c r="EPD259" s="40"/>
      <c r="EPE259" s="40"/>
      <c r="EPF259" s="40"/>
      <c r="EPG259" s="40"/>
      <c r="EPH259" s="40"/>
      <c r="EPI259" s="40"/>
      <c r="EPJ259" s="40"/>
      <c r="EPK259" s="40"/>
      <c r="EPL259" s="40"/>
      <c r="EPM259" s="40"/>
      <c r="EPN259" s="40"/>
      <c r="EPO259" s="40"/>
      <c r="EPP259" s="40"/>
      <c r="EPQ259" s="40"/>
      <c r="EPR259" s="40"/>
      <c r="EPS259" s="40"/>
      <c r="EPT259" s="40"/>
      <c r="EPU259" s="40"/>
      <c r="EPV259" s="40"/>
      <c r="EPW259" s="40"/>
      <c r="EPX259" s="40"/>
      <c r="EPY259" s="40"/>
      <c r="EPZ259" s="40"/>
      <c r="EQA259" s="40"/>
      <c r="EQB259" s="40"/>
      <c r="EQC259" s="40"/>
      <c r="EQD259" s="40"/>
      <c r="EQE259" s="40"/>
      <c r="EQF259" s="40"/>
      <c r="EQG259" s="40"/>
      <c r="EQH259" s="40"/>
      <c r="EQI259" s="40"/>
      <c r="EQJ259" s="40"/>
      <c r="EQK259" s="40"/>
      <c r="EQL259" s="40"/>
      <c r="EQM259" s="40"/>
      <c r="EQN259" s="40"/>
      <c r="EQO259" s="40"/>
      <c r="EQP259" s="40"/>
      <c r="EQQ259" s="40"/>
      <c r="EQR259" s="40"/>
      <c r="EQS259" s="40"/>
      <c r="EQT259" s="40"/>
      <c r="EQU259" s="40"/>
      <c r="EQV259" s="40"/>
      <c r="EQW259" s="40"/>
      <c r="EQX259" s="40"/>
      <c r="EQY259" s="40"/>
      <c r="EQZ259" s="40"/>
      <c r="ERA259" s="40"/>
      <c r="ERB259" s="40"/>
      <c r="ERC259" s="40"/>
      <c r="ERD259" s="40"/>
      <c r="ERE259" s="40"/>
      <c r="ERF259" s="40"/>
      <c r="ERG259" s="40"/>
      <c r="ERH259" s="40"/>
      <c r="ERI259" s="40"/>
      <c r="ERJ259" s="40"/>
      <c r="ERK259" s="40"/>
      <c r="ERL259" s="40"/>
      <c r="ERM259" s="40"/>
      <c r="ERN259" s="40"/>
      <c r="ERO259" s="40"/>
      <c r="ERP259" s="40"/>
      <c r="ERQ259" s="40"/>
      <c r="ERR259" s="40"/>
      <c r="ERS259" s="40"/>
      <c r="ERT259" s="40"/>
      <c r="ERU259" s="40"/>
      <c r="ERV259" s="40"/>
      <c r="ERW259" s="40"/>
      <c r="ERX259" s="40"/>
      <c r="ERY259" s="40"/>
      <c r="ERZ259" s="40"/>
      <c r="ESA259" s="40"/>
      <c r="ESB259" s="40"/>
      <c r="ESC259" s="40"/>
      <c r="ESD259" s="40"/>
      <c r="ESE259" s="40"/>
      <c r="ESF259" s="40"/>
      <c r="ESG259" s="40"/>
      <c r="ESH259" s="40"/>
      <c r="ESI259" s="40"/>
      <c r="ESJ259" s="40"/>
      <c r="ESK259" s="40"/>
      <c r="ESL259" s="40"/>
      <c r="ESM259" s="40"/>
      <c r="ESN259" s="40"/>
      <c r="ESO259" s="40"/>
      <c r="ESP259" s="40"/>
      <c r="ESQ259" s="40"/>
      <c r="ESR259" s="40"/>
      <c r="ESS259" s="40"/>
      <c r="EST259" s="40"/>
      <c r="ESU259" s="40"/>
      <c r="ESV259" s="40"/>
      <c r="ESW259" s="40"/>
      <c r="ESX259" s="40"/>
      <c r="ESY259" s="40"/>
      <c r="ESZ259" s="40"/>
      <c r="ETA259" s="40"/>
      <c r="ETB259" s="40"/>
      <c r="ETC259" s="40"/>
      <c r="ETD259" s="40"/>
      <c r="ETE259" s="40"/>
      <c r="ETF259" s="40"/>
      <c r="ETG259" s="40"/>
      <c r="ETH259" s="40"/>
      <c r="ETI259" s="40"/>
      <c r="ETJ259" s="40"/>
      <c r="ETK259" s="40"/>
      <c r="ETL259" s="40"/>
      <c r="ETM259" s="40"/>
      <c r="ETN259" s="40"/>
      <c r="ETO259" s="40"/>
      <c r="ETP259" s="40"/>
      <c r="ETQ259" s="40"/>
      <c r="ETR259" s="40"/>
      <c r="ETS259" s="40"/>
      <c r="ETT259" s="40"/>
      <c r="ETU259" s="40"/>
      <c r="ETV259" s="40"/>
      <c r="ETW259" s="40"/>
      <c r="ETX259" s="40"/>
      <c r="ETY259" s="40"/>
      <c r="ETZ259" s="40"/>
      <c r="EUA259" s="40"/>
      <c r="EUB259" s="40"/>
      <c r="EUC259" s="40"/>
      <c r="EUD259" s="40"/>
      <c r="EUE259" s="40"/>
      <c r="EUF259" s="40"/>
      <c r="EUG259" s="40"/>
      <c r="EUH259" s="40"/>
      <c r="EUI259" s="40"/>
      <c r="EUJ259" s="40"/>
      <c r="EUK259" s="40"/>
      <c r="EUL259" s="40"/>
      <c r="EUM259" s="40"/>
      <c r="EUN259" s="40"/>
      <c r="EUO259" s="40"/>
      <c r="EUP259" s="40"/>
      <c r="EUQ259" s="40"/>
      <c r="EUR259" s="40"/>
      <c r="EUS259" s="40"/>
      <c r="EUT259" s="40"/>
      <c r="EUU259" s="40"/>
      <c r="EUV259" s="40"/>
      <c r="EUW259" s="40"/>
      <c r="EUX259" s="40"/>
      <c r="EUY259" s="40"/>
      <c r="EUZ259" s="40"/>
      <c r="EVA259" s="40"/>
      <c r="EVB259" s="40"/>
      <c r="EVC259" s="40"/>
      <c r="EVD259" s="40"/>
      <c r="EVE259" s="40"/>
      <c r="EVF259" s="40"/>
      <c r="EVG259" s="40"/>
      <c r="EVH259" s="40"/>
      <c r="EVI259" s="40"/>
      <c r="EVJ259" s="40"/>
      <c r="EVK259" s="40"/>
      <c r="EVL259" s="40"/>
      <c r="EVM259" s="40"/>
      <c r="EVN259" s="40"/>
      <c r="EVO259" s="40"/>
      <c r="EVP259" s="40"/>
      <c r="EVQ259" s="40"/>
      <c r="EVR259" s="40"/>
      <c r="EVS259" s="40"/>
      <c r="EVT259" s="40"/>
      <c r="EVU259" s="40"/>
      <c r="EVV259" s="40"/>
      <c r="EVW259" s="40"/>
      <c r="EVX259" s="40"/>
      <c r="EVY259" s="40"/>
      <c r="EVZ259" s="40"/>
      <c r="EWA259" s="40"/>
      <c r="EWB259" s="40"/>
      <c r="EWC259" s="40"/>
      <c r="EWD259" s="40"/>
      <c r="EWE259" s="40"/>
      <c r="EWF259" s="40"/>
      <c r="EWG259" s="40"/>
      <c r="EWH259" s="40"/>
      <c r="EWI259" s="40"/>
      <c r="EWJ259" s="40"/>
      <c r="EWK259" s="40"/>
      <c r="EWL259" s="40"/>
      <c r="EWM259" s="40"/>
      <c r="EWN259" s="40"/>
      <c r="EWO259" s="40"/>
      <c r="EWP259" s="40"/>
      <c r="EWQ259" s="40"/>
      <c r="EWR259" s="40"/>
      <c r="EWS259" s="40"/>
      <c r="EWT259" s="40"/>
      <c r="EWU259" s="40"/>
      <c r="EWV259" s="40"/>
      <c r="EWW259" s="40"/>
      <c r="EWX259" s="40"/>
      <c r="EWY259" s="40"/>
      <c r="EWZ259" s="40"/>
      <c r="EXA259" s="40"/>
      <c r="EXB259" s="40"/>
      <c r="EXC259" s="40"/>
      <c r="EXD259" s="40"/>
      <c r="EXE259" s="40"/>
      <c r="EXF259" s="40"/>
      <c r="EXG259" s="40"/>
      <c r="EXH259" s="40"/>
      <c r="EXI259" s="40"/>
      <c r="EXJ259" s="40"/>
      <c r="EXK259" s="40"/>
      <c r="EXL259" s="40"/>
      <c r="EXM259" s="40"/>
      <c r="EXN259" s="40"/>
      <c r="EXO259" s="40"/>
      <c r="EXP259" s="40"/>
      <c r="EXQ259" s="40"/>
      <c r="EXR259" s="40"/>
      <c r="EXS259" s="40"/>
      <c r="EXT259" s="40"/>
      <c r="EXU259" s="40"/>
      <c r="EXV259" s="40"/>
      <c r="EXW259" s="40"/>
      <c r="EXX259" s="40"/>
      <c r="EXY259" s="40"/>
      <c r="EXZ259" s="40"/>
      <c r="EYA259" s="40"/>
      <c r="EYB259" s="40"/>
      <c r="EYC259" s="40"/>
      <c r="EYD259" s="40"/>
      <c r="EYE259" s="40"/>
      <c r="EYF259" s="40"/>
      <c r="EYG259" s="40"/>
      <c r="EYH259" s="40"/>
      <c r="EYI259" s="40"/>
      <c r="EYJ259" s="40"/>
      <c r="EYK259" s="40"/>
      <c r="EYL259" s="40"/>
      <c r="EYM259" s="40"/>
      <c r="EYN259" s="40"/>
      <c r="EYO259" s="40"/>
      <c r="EYP259" s="40"/>
      <c r="EYQ259" s="40"/>
      <c r="EYR259" s="40"/>
      <c r="EYS259" s="40"/>
      <c r="EYT259" s="40"/>
      <c r="EYU259" s="40"/>
      <c r="EYV259" s="40"/>
      <c r="EYW259" s="40"/>
      <c r="EYX259" s="40"/>
      <c r="EYY259" s="40"/>
      <c r="EYZ259" s="40"/>
      <c r="EZA259" s="40"/>
      <c r="EZB259" s="40"/>
      <c r="EZC259" s="40"/>
      <c r="EZD259" s="40"/>
      <c r="EZE259" s="40"/>
      <c r="EZF259" s="40"/>
      <c r="EZG259" s="40"/>
      <c r="EZH259" s="40"/>
      <c r="EZI259" s="40"/>
      <c r="EZJ259" s="40"/>
      <c r="EZK259" s="40"/>
      <c r="EZL259" s="40"/>
      <c r="EZM259" s="40"/>
      <c r="EZN259" s="40"/>
      <c r="EZO259" s="40"/>
      <c r="EZP259" s="40"/>
      <c r="EZQ259" s="40"/>
      <c r="EZR259" s="40"/>
      <c r="EZS259" s="40"/>
      <c r="EZT259" s="40"/>
      <c r="EZU259" s="40"/>
      <c r="EZV259" s="40"/>
      <c r="EZW259" s="40"/>
      <c r="EZX259" s="40"/>
      <c r="EZY259" s="40"/>
      <c r="EZZ259" s="40"/>
      <c r="FAA259" s="40"/>
      <c r="FAB259" s="40"/>
      <c r="FAC259" s="40"/>
      <c r="FAD259" s="40"/>
      <c r="FAE259" s="40"/>
      <c r="FAF259" s="40"/>
      <c r="FAG259" s="40"/>
      <c r="FAH259" s="40"/>
      <c r="FAI259" s="40"/>
      <c r="FAJ259" s="40"/>
      <c r="FAK259" s="40"/>
      <c r="FAL259" s="40"/>
      <c r="FAM259" s="40"/>
      <c r="FAN259" s="40"/>
      <c r="FAO259" s="40"/>
      <c r="FAP259" s="40"/>
      <c r="FAQ259" s="40"/>
      <c r="FAR259" s="40"/>
      <c r="FAS259" s="40"/>
      <c r="FAT259" s="40"/>
      <c r="FAU259" s="40"/>
      <c r="FAV259" s="40"/>
      <c r="FAW259" s="40"/>
      <c r="FAX259" s="40"/>
      <c r="FAY259" s="40"/>
      <c r="FAZ259" s="40"/>
      <c r="FBA259" s="40"/>
      <c r="FBB259" s="40"/>
      <c r="FBC259" s="40"/>
      <c r="FBD259" s="40"/>
      <c r="FBE259" s="40"/>
      <c r="FBF259" s="40"/>
      <c r="FBG259" s="40"/>
      <c r="FBH259" s="40"/>
      <c r="FBI259" s="40"/>
      <c r="FBJ259" s="40"/>
      <c r="FBK259" s="40"/>
      <c r="FBL259" s="40"/>
      <c r="FBM259" s="40"/>
      <c r="FBN259" s="40"/>
      <c r="FBO259" s="40"/>
      <c r="FBP259" s="40"/>
      <c r="FBQ259" s="40"/>
      <c r="FBR259" s="40"/>
      <c r="FBS259" s="40"/>
      <c r="FBT259" s="40"/>
      <c r="FBU259" s="40"/>
      <c r="FBV259" s="40"/>
      <c r="FBW259" s="40"/>
      <c r="FBX259" s="40"/>
      <c r="FBY259" s="40"/>
      <c r="FBZ259" s="40"/>
      <c r="FCA259" s="40"/>
      <c r="FCB259" s="40"/>
      <c r="FCC259" s="40"/>
      <c r="FCD259" s="40"/>
      <c r="FCE259" s="40"/>
      <c r="FCF259" s="40"/>
      <c r="FCG259" s="40"/>
      <c r="FCH259" s="40"/>
      <c r="FCI259" s="40"/>
      <c r="FCJ259" s="40"/>
      <c r="FCK259" s="40"/>
      <c r="FCL259" s="40"/>
      <c r="FCM259" s="40"/>
      <c r="FCN259" s="40"/>
      <c r="FCO259" s="40"/>
      <c r="FCP259" s="40"/>
      <c r="FCQ259" s="40"/>
      <c r="FCR259" s="40"/>
      <c r="FCS259" s="40"/>
      <c r="FCT259" s="40"/>
      <c r="FCU259" s="40"/>
      <c r="FCV259" s="40"/>
      <c r="FCW259" s="40"/>
      <c r="FCX259" s="40"/>
      <c r="FCY259" s="40"/>
      <c r="FCZ259" s="40"/>
      <c r="FDA259" s="40"/>
      <c r="FDB259" s="40"/>
      <c r="FDC259" s="40"/>
      <c r="FDD259" s="40"/>
      <c r="FDE259" s="40"/>
      <c r="FDF259" s="40"/>
      <c r="FDG259" s="40"/>
      <c r="FDH259" s="40"/>
      <c r="FDI259" s="40"/>
      <c r="FDJ259" s="40"/>
      <c r="FDK259" s="40"/>
      <c r="FDL259" s="40"/>
      <c r="FDM259" s="40"/>
      <c r="FDN259" s="40"/>
      <c r="FDO259" s="40"/>
      <c r="FDP259" s="40"/>
      <c r="FDQ259" s="40"/>
      <c r="FDR259" s="40"/>
      <c r="FDS259" s="40"/>
      <c r="FDT259" s="40"/>
      <c r="FDU259" s="40"/>
      <c r="FDV259" s="40"/>
      <c r="FDW259" s="40"/>
      <c r="FDX259" s="40"/>
      <c r="FDY259" s="40"/>
      <c r="FDZ259" s="40"/>
      <c r="FEA259" s="40"/>
      <c r="FEB259" s="40"/>
      <c r="FEC259" s="40"/>
      <c r="FED259" s="40"/>
      <c r="FEE259" s="40"/>
      <c r="FEF259" s="40"/>
      <c r="FEG259" s="40"/>
      <c r="FEH259" s="40"/>
      <c r="FEI259" s="40"/>
      <c r="FEJ259" s="40"/>
      <c r="FEK259" s="40"/>
      <c r="FEL259" s="40"/>
      <c r="FEM259" s="40"/>
      <c r="FEN259" s="40"/>
      <c r="FEO259" s="40"/>
      <c r="FEP259" s="40"/>
      <c r="FEQ259" s="40"/>
      <c r="FER259" s="40"/>
      <c r="FES259" s="40"/>
      <c r="FET259" s="40"/>
      <c r="FEU259" s="40"/>
      <c r="FEV259" s="40"/>
      <c r="FEW259" s="40"/>
      <c r="FEX259" s="40"/>
      <c r="FEY259" s="40"/>
      <c r="FEZ259" s="40"/>
      <c r="FFA259" s="40"/>
      <c r="FFB259" s="40"/>
      <c r="FFC259" s="40"/>
      <c r="FFD259" s="40"/>
      <c r="FFE259" s="40"/>
      <c r="FFF259" s="40"/>
      <c r="FFG259" s="40"/>
      <c r="FFH259" s="40"/>
      <c r="FFI259" s="40"/>
      <c r="FFJ259" s="40"/>
      <c r="FFK259" s="40"/>
      <c r="FFL259" s="40"/>
      <c r="FFM259" s="40"/>
      <c r="FFN259" s="40"/>
      <c r="FFO259" s="40"/>
      <c r="FFP259" s="40"/>
      <c r="FFQ259" s="40"/>
      <c r="FFR259" s="40"/>
      <c r="FFS259" s="40"/>
      <c r="FFT259" s="40"/>
      <c r="FFU259" s="40"/>
      <c r="FFV259" s="40"/>
      <c r="FFW259" s="40"/>
      <c r="FFX259" s="40"/>
      <c r="FFY259" s="40"/>
      <c r="FFZ259" s="40"/>
      <c r="FGA259" s="40"/>
      <c r="FGB259" s="40"/>
      <c r="FGC259" s="40"/>
      <c r="FGD259" s="40"/>
      <c r="FGE259" s="40"/>
      <c r="FGF259" s="40"/>
      <c r="FGG259" s="40"/>
      <c r="FGH259" s="40"/>
      <c r="FGI259" s="40"/>
      <c r="FGJ259" s="40"/>
      <c r="FGK259" s="40"/>
      <c r="FGL259" s="40"/>
      <c r="FGM259" s="40"/>
      <c r="FGN259" s="40"/>
      <c r="FGO259" s="40"/>
      <c r="FGP259" s="40"/>
      <c r="FGQ259" s="40"/>
      <c r="FGR259" s="40"/>
      <c r="FGS259" s="40"/>
      <c r="FGT259" s="40"/>
      <c r="FGU259" s="40"/>
      <c r="FGV259" s="40"/>
      <c r="FGW259" s="40"/>
      <c r="FGX259" s="40"/>
      <c r="FGY259" s="40"/>
      <c r="FGZ259" s="40"/>
      <c r="FHA259" s="40"/>
      <c r="FHB259" s="40"/>
      <c r="FHC259" s="40"/>
      <c r="FHD259" s="40"/>
      <c r="FHE259" s="40"/>
      <c r="FHF259" s="40"/>
      <c r="FHG259" s="40"/>
      <c r="FHH259" s="40"/>
      <c r="FHI259" s="40"/>
      <c r="FHJ259" s="40"/>
      <c r="FHK259" s="40"/>
      <c r="FHL259" s="40"/>
      <c r="FHM259" s="40"/>
      <c r="FHN259" s="40"/>
      <c r="FHO259" s="40"/>
      <c r="FHP259" s="40"/>
      <c r="FHQ259" s="40"/>
      <c r="FHR259" s="40"/>
      <c r="FHS259" s="40"/>
      <c r="FHT259" s="40"/>
      <c r="FHU259" s="40"/>
      <c r="FHV259" s="40"/>
      <c r="FHW259" s="40"/>
      <c r="FHX259" s="40"/>
      <c r="FHY259" s="40"/>
      <c r="FHZ259" s="40"/>
      <c r="FIA259" s="40"/>
      <c r="FIB259" s="40"/>
      <c r="FIC259" s="40"/>
      <c r="FID259" s="40"/>
      <c r="FIE259" s="40"/>
      <c r="FIF259" s="40"/>
      <c r="FIG259" s="40"/>
      <c r="FIH259" s="40"/>
      <c r="FII259" s="40"/>
      <c r="FIJ259" s="40"/>
      <c r="FIK259" s="40"/>
      <c r="FIL259" s="40"/>
      <c r="FIM259" s="40"/>
      <c r="FIN259" s="40"/>
      <c r="FIO259" s="40"/>
      <c r="FIP259" s="40"/>
      <c r="FIQ259" s="40"/>
      <c r="FIR259" s="40"/>
      <c r="FIS259" s="40"/>
      <c r="FIT259" s="40"/>
      <c r="FIU259" s="40"/>
      <c r="FIV259" s="40"/>
      <c r="FIW259" s="40"/>
      <c r="FIX259" s="40"/>
      <c r="FIY259" s="40"/>
      <c r="FIZ259" s="40"/>
      <c r="FJA259" s="40"/>
      <c r="FJB259" s="40"/>
      <c r="FJC259" s="40"/>
      <c r="FJD259" s="40"/>
      <c r="FJE259" s="40"/>
      <c r="FJF259" s="40"/>
      <c r="FJG259" s="40"/>
      <c r="FJH259" s="40"/>
      <c r="FJI259" s="40"/>
      <c r="FJJ259" s="40"/>
      <c r="FJK259" s="40"/>
      <c r="FJL259" s="40"/>
      <c r="FJM259" s="40"/>
      <c r="FJN259" s="40"/>
      <c r="FJO259" s="40"/>
      <c r="FJP259" s="40"/>
      <c r="FJQ259" s="40"/>
      <c r="FJR259" s="40"/>
      <c r="FJS259" s="40"/>
      <c r="FJT259" s="40"/>
      <c r="FJU259" s="40"/>
      <c r="FJV259" s="40"/>
      <c r="FJW259" s="40"/>
      <c r="FJX259" s="40"/>
      <c r="FJY259" s="40"/>
      <c r="FJZ259" s="40"/>
      <c r="FKA259" s="40"/>
      <c r="FKB259" s="40"/>
      <c r="FKC259" s="40"/>
      <c r="FKD259" s="40"/>
      <c r="FKE259" s="40"/>
      <c r="FKF259" s="40"/>
      <c r="FKG259" s="40"/>
      <c r="FKH259" s="40"/>
      <c r="FKI259" s="40"/>
      <c r="FKJ259" s="40"/>
      <c r="FKK259" s="40"/>
      <c r="FKL259" s="40"/>
      <c r="FKM259" s="40"/>
      <c r="FKN259" s="40"/>
      <c r="FKO259" s="40"/>
      <c r="FKP259" s="40"/>
      <c r="FKQ259" s="40"/>
      <c r="FKR259" s="40"/>
      <c r="FKS259" s="40"/>
      <c r="FKT259" s="40"/>
      <c r="FKU259" s="40"/>
      <c r="FKV259" s="40"/>
      <c r="FKW259" s="40"/>
      <c r="FKX259" s="40"/>
      <c r="FKY259" s="40"/>
      <c r="FKZ259" s="40"/>
      <c r="FLA259" s="40"/>
      <c r="FLB259" s="40"/>
      <c r="FLC259" s="40"/>
      <c r="FLD259" s="40"/>
      <c r="FLE259" s="40"/>
      <c r="FLF259" s="40"/>
      <c r="FLG259" s="40"/>
      <c r="FLH259" s="40"/>
      <c r="FLI259" s="40"/>
      <c r="FLJ259" s="40"/>
      <c r="FLK259" s="40"/>
      <c r="FLL259" s="40"/>
      <c r="FLM259" s="40"/>
      <c r="FLN259" s="40"/>
      <c r="FLO259" s="40"/>
      <c r="FLP259" s="40"/>
      <c r="FLQ259" s="40"/>
      <c r="FLR259" s="40"/>
      <c r="FLS259" s="40"/>
      <c r="FLT259" s="40"/>
      <c r="FLU259" s="40"/>
      <c r="FLV259" s="40"/>
      <c r="FLW259" s="40"/>
      <c r="FLX259" s="40"/>
      <c r="FLY259" s="40"/>
      <c r="FLZ259" s="40"/>
      <c r="FMA259" s="40"/>
      <c r="FMB259" s="40"/>
      <c r="FMC259" s="40"/>
      <c r="FMD259" s="40"/>
      <c r="FME259" s="40"/>
      <c r="FMF259" s="40"/>
      <c r="FMG259" s="40"/>
      <c r="FMH259" s="40"/>
      <c r="FMI259" s="40"/>
      <c r="FMJ259" s="40"/>
      <c r="FMK259" s="40"/>
      <c r="FML259" s="40"/>
      <c r="FMM259" s="40"/>
      <c r="FMN259" s="40"/>
      <c r="FMO259" s="40"/>
      <c r="FMP259" s="40"/>
      <c r="FMQ259" s="40"/>
      <c r="FMR259" s="40"/>
      <c r="FMS259" s="40"/>
      <c r="FMT259" s="40"/>
      <c r="FMU259" s="40"/>
      <c r="FMV259" s="40"/>
      <c r="FMW259" s="40"/>
      <c r="FMX259" s="40"/>
      <c r="FMY259" s="40"/>
      <c r="FMZ259" s="40"/>
      <c r="FNA259" s="40"/>
      <c r="FNB259" s="40"/>
      <c r="FNC259" s="40"/>
      <c r="FND259" s="40"/>
      <c r="FNE259" s="40"/>
      <c r="FNF259" s="40"/>
      <c r="FNG259" s="40"/>
      <c r="FNH259" s="40"/>
      <c r="FNI259" s="40"/>
      <c r="FNJ259" s="40"/>
      <c r="FNK259" s="40"/>
      <c r="FNL259" s="40"/>
      <c r="FNM259" s="40"/>
      <c r="FNN259" s="40"/>
      <c r="FNO259" s="40"/>
      <c r="FNP259" s="40"/>
      <c r="FNQ259" s="40"/>
      <c r="FNR259" s="40"/>
      <c r="FNS259" s="40"/>
      <c r="FNT259" s="40"/>
      <c r="FNU259" s="40"/>
      <c r="FNV259" s="40"/>
      <c r="FNW259" s="40"/>
      <c r="FNX259" s="40"/>
      <c r="FNY259" s="40"/>
      <c r="FNZ259" s="40"/>
      <c r="FOA259" s="40"/>
      <c r="FOB259" s="40"/>
      <c r="FOC259" s="40"/>
      <c r="FOD259" s="40"/>
      <c r="FOE259" s="40"/>
      <c r="FOF259" s="40"/>
      <c r="FOG259" s="40"/>
      <c r="FOH259" s="40"/>
      <c r="FOI259" s="40"/>
      <c r="FOJ259" s="40"/>
      <c r="FOK259" s="40"/>
      <c r="FOL259" s="40"/>
      <c r="FOM259" s="40"/>
      <c r="FON259" s="40"/>
      <c r="FOO259" s="40"/>
      <c r="FOP259" s="40"/>
      <c r="FOQ259" s="40"/>
      <c r="FOR259" s="40"/>
      <c r="FOS259" s="40"/>
      <c r="FOT259" s="40"/>
      <c r="FOU259" s="40"/>
      <c r="FOV259" s="40"/>
      <c r="FOW259" s="40"/>
      <c r="FOX259" s="40"/>
      <c r="FOY259" s="40"/>
      <c r="FOZ259" s="40"/>
      <c r="FPA259" s="40"/>
      <c r="FPB259" s="40"/>
      <c r="FPC259" s="40"/>
      <c r="FPD259" s="40"/>
      <c r="FPE259" s="40"/>
      <c r="FPF259" s="40"/>
      <c r="FPG259" s="40"/>
      <c r="FPH259" s="40"/>
      <c r="FPI259" s="40"/>
      <c r="FPJ259" s="40"/>
      <c r="FPK259" s="40"/>
      <c r="FPL259" s="40"/>
      <c r="FPM259" s="40"/>
      <c r="FPN259" s="40"/>
      <c r="FPO259" s="40"/>
      <c r="FPP259" s="40"/>
      <c r="FPQ259" s="40"/>
      <c r="FPR259" s="40"/>
      <c r="FPS259" s="40"/>
      <c r="FPT259" s="40"/>
      <c r="FPU259" s="40"/>
      <c r="FPV259" s="40"/>
      <c r="FPW259" s="40"/>
      <c r="FPX259" s="40"/>
      <c r="FPY259" s="40"/>
      <c r="FPZ259" s="40"/>
      <c r="FQA259" s="40"/>
      <c r="FQB259" s="40"/>
      <c r="FQC259" s="40"/>
      <c r="FQD259" s="40"/>
      <c r="FQE259" s="40"/>
      <c r="FQF259" s="40"/>
      <c r="FQG259" s="40"/>
      <c r="FQH259" s="40"/>
      <c r="FQI259" s="40"/>
      <c r="FQJ259" s="40"/>
      <c r="FQK259" s="40"/>
      <c r="FQL259" s="40"/>
      <c r="FQM259" s="40"/>
      <c r="FQN259" s="40"/>
      <c r="FQO259" s="40"/>
      <c r="FQP259" s="40"/>
      <c r="FQQ259" s="40"/>
      <c r="FQR259" s="40"/>
      <c r="FQS259" s="40"/>
      <c r="FQT259" s="40"/>
      <c r="FQU259" s="40"/>
      <c r="FQV259" s="40"/>
      <c r="FQW259" s="40"/>
      <c r="FQX259" s="40"/>
      <c r="FQY259" s="40"/>
      <c r="FQZ259" s="40"/>
      <c r="FRA259" s="40"/>
      <c r="FRB259" s="40"/>
      <c r="FRC259" s="40"/>
      <c r="FRD259" s="40"/>
      <c r="FRE259" s="40"/>
      <c r="FRF259" s="40"/>
      <c r="FRG259" s="40"/>
      <c r="FRH259" s="40"/>
      <c r="FRI259" s="40"/>
      <c r="FRJ259" s="40"/>
      <c r="FRK259" s="40"/>
      <c r="FRL259" s="40"/>
      <c r="FRM259" s="40"/>
      <c r="FRN259" s="40"/>
      <c r="FRO259" s="40"/>
      <c r="FRP259" s="40"/>
      <c r="FRQ259" s="40"/>
      <c r="FRR259" s="40"/>
      <c r="FRS259" s="40"/>
      <c r="FRT259" s="40"/>
      <c r="FRU259" s="40"/>
      <c r="FRV259" s="40"/>
      <c r="FRW259" s="40"/>
      <c r="FRX259" s="40"/>
      <c r="FRY259" s="40"/>
      <c r="FRZ259" s="40"/>
      <c r="FSA259" s="40"/>
      <c r="FSB259" s="40"/>
      <c r="FSC259" s="40"/>
      <c r="FSD259" s="40"/>
      <c r="FSE259" s="40"/>
      <c r="FSF259" s="40"/>
      <c r="FSG259" s="40"/>
      <c r="FSH259" s="40"/>
      <c r="FSI259" s="40"/>
      <c r="FSJ259" s="40"/>
      <c r="FSK259" s="40"/>
      <c r="FSL259" s="40"/>
      <c r="FSM259" s="40"/>
      <c r="FSN259" s="40"/>
      <c r="FSO259" s="40"/>
      <c r="FSP259" s="40"/>
      <c r="FSQ259" s="40"/>
      <c r="FSR259" s="40"/>
      <c r="FSS259" s="40"/>
      <c r="FST259" s="40"/>
      <c r="FSU259" s="40"/>
      <c r="FSV259" s="40"/>
      <c r="FSW259" s="40"/>
      <c r="FSX259" s="40"/>
      <c r="FSY259" s="40"/>
      <c r="FSZ259" s="40"/>
      <c r="FTA259" s="40"/>
      <c r="FTB259" s="40"/>
      <c r="FTC259" s="40"/>
      <c r="FTD259" s="40"/>
      <c r="FTE259" s="40"/>
      <c r="FTF259" s="40"/>
      <c r="FTG259" s="40"/>
      <c r="FTH259" s="40"/>
      <c r="FTI259" s="40"/>
      <c r="FTJ259" s="40"/>
      <c r="FTK259" s="40"/>
      <c r="FTL259" s="40"/>
      <c r="FTM259" s="40"/>
      <c r="FTN259" s="40"/>
      <c r="FTO259" s="40"/>
      <c r="FTP259" s="40"/>
      <c r="FTQ259" s="40"/>
      <c r="FTR259" s="40"/>
      <c r="FTS259" s="40"/>
      <c r="FTT259" s="40"/>
      <c r="FTU259" s="40"/>
      <c r="FTV259" s="40"/>
      <c r="FTW259" s="40"/>
      <c r="FTX259" s="40"/>
      <c r="FTY259" s="40"/>
      <c r="FTZ259" s="40"/>
      <c r="FUA259" s="40"/>
      <c r="FUB259" s="40"/>
      <c r="FUC259" s="40"/>
      <c r="FUD259" s="40"/>
      <c r="FUE259" s="40"/>
      <c r="FUF259" s="40"/>
      <c r="FUG259" s="40"/>
      <c r="FUH259" s="40"/>
      <c r="FUI259" s="40"/>
      <c r="FUJ259" s="40"/>
      <c r="FUK259" s="40"/>
      <c r="FUL259" s="40"/>
      <c r="FUM259" s="40"/>
      <c r="FUN259" s="40"/>
      <c r="FUO259" s="40"/>
      <c r="FUP259" s="40"/>
      <c r="FUQ259" s="40"/>
      <c r="FUR259" s="40"/>
      <c r="FUS259" s="40"/>
      <c r="FUT259" s="40"/>
      <c r="FUU259" s="40"/>
      <c r="FUV259" s="40"/>
      <c r="FUW259" s="40"/>
      <c r="FUX259" s="40"/>
      <c r="FUY259" s="40"/>
      <c r="FUZ259" s="40"/>
      <c r="FVA259" s="40"/>
      <c r="FVB259" s="40"/>
      <c r="FVC259" s="40"/>
      <c r="FVD259" s="40"/>
      <c r="FVE259" s="40"/>
      <c r="FVF259" s="40"/>
      <c r="FVG259" s="40"/>
      <c r="FVH259" s="40"/>
      <c r="FVI259" s="40"/>
      <c r="FVJ259" s="40"/>
      <c r="FVK259" s="40"/>
      <c r="FVL259" s="40"/>
      <c r="FVM259" s="40"/>
      <c r="FVN259" s="40"/>
      <c r="FVO259" s="40"/>
      <c r="FVP259" s="40"/>
      <c r="FVQ259" s="40"/>
      <c r="FVR259" s="40"/>
      <c r="FVS259" s="40"/>
      <c r="FVT259" s="40"/>
      <c r="FVU259" s="40"/>
      <c r="FVV259" s="40"/>
      <c r="FVW259" s="40"/>
      <c r="FVX259" s="40"/>
      <c r="FVY259" s="40"/>
      <c r="FVZ259" s="40"/>
      <c r="FWA259" s="40"/>
      <c r="FWB259" s="40"/>
      <c r="FWC259" s="40"/>
      <c r="FWD259" s="40"/>
      <c r="FWE259" s="40"/>
      <c r="FWF259" s="40"/>
      <c r="FWG259" s="40"/>
      <c r="FWH259" s="40"/>
      <c r="FWI259" s="40"/>
      <c r="FWJ259" s="40"/>
      <c r="FWK259" s="40"/>
      <c r="FWL259" s="40"/>
      <c r="FWM259" s="40"/>
      <c r="FWN259" s="40"/>
      <c r="FWO259" s="40"/>
      <c r="FWP259" s="40"/>
      <c r="FWQ259" s="40"/>
      <c r="FWR259" s="40"/>
      <c r="FWS259" s="40"/>
      <c r="FWT259" s="40"/>
      <c r="FWU259" s="40"/>
      <c r="FWV259" s="40"/>
      <c r="FWW259" s="40"/>
      <c r="FWX259" s="40"/>
      <c r="FWY259" s="40"/>
      <c r="FWZ259" s="40"/>
      <c r="FXA259" s="40"/>
      <c r="FXB259" s="40"/>
      <c r="FXC259" s="40"/>
      <c r="FXD259" s="40"/>
      <c r="FXE259" s="40"/>
      <c r="FXF259" s="40"/>
      <c r="FXG259" s="40"/>
      <c r="FXH259" s="40"/>
      <c r="FXI259" s="40"/>
      <c r="FXJ259" s="40"/>
      <c r="FXK259" s="40"/>
      <c r="FXL259" s="40"/>
      <c r="FXM259" s="40"/>
      <c r="FXN259" s="40"/>
      <c r="FXO259" s="40"/>
      <c r="FXP259" s="40"/>
      <c r="FXQ259" s="40"/>
      <c r="FXR259" s="40"/>
      <c r="FXS259" s="40"/>
      <c r="FXT259" s="40"/>
      <c r="FXU259" s="40"/>
      <c r="FXV259" s="40"/>
      <c r="FXW259" s="40"/>
      <c r="FXX259" s="40"/>
      <c r="FXY259" s="40"/>
      <c r="FXZ259" s="40"/>
      <c r="FYA259" s="40"/>
      <c r="FYB259" s="40"/>
      <c r="FYC259" s="40"/>
      <c r="FYD259" s="40"/>
      <c r="FYE259" s="40"/>
      <c r="FYF259" s="40"/>
      <c r="FYG259" s="40"/>
      <c r="FYH259" s="40"/>
      <c r="FYI259" s="40"/>
      <c r="FYJ259" s="40"/>
      <c r="FYK259" s="40"/>
      <c r="FYL259" s="40"/>
      <c r="FYM259" s="40"/>
      <c r="FYN259" s="40"/>
      <c r="FYO259" s="40"/>
      <c r="FYP259" s="40"/>
      <c r="FYQ259" s="40"/>
      <c r="FYR259" s="40"/>
      <c r="FYS259" s="40"/>
      <c r="FYT259" s="40"/>
      <c r="FYU259" s="40"/>
      <c r="FYV259" s="40"/>
      <c r="FYW259" s="40"/>
      <c r="FYX259" s="40"/>
      <c r="FYY259" s="40"/>
      <c r="FYZ259" s="40"/>
      <c r="FZA259" s="40"/>
      <c r="FZB259" s="40"/>
      <c r="FZC259" s="40"/>
      <c r="FZD259" s="40"/>
      <c r="FZE259" s="40"/>
      <c r="FZF259" s="40"/>
      <c r="FZG259" s="40"/>
      <c r="FZH259" s="40"/>
      <c r="FZI259" s="40"/>
      <c r="FZJ259" s="40"/>
      <c r="FZK259" s="40"/>
      <c r="FZL259" s="40"/>
      <c r="FZM259" s="40"/>
      <c r="FZN259" s="40"/>
      <c r="FZO259" s="40"/>
      <c r="FZP259" s="40"/>
      <c r="FZQ259" s="40"/>
      <c r="FZR259" s="40"/>
      <c r="FZS259" s="40"/>
      <c r="FZT259" s="40"/>
      <c r="FZU259" s="40"/>
      <c r="FZV259" s="40"/>
      <c r="FZW259" s="40"/>
      <c r="FZX259" s="40"/>
      <c r="FZY259" s="40"/>
      <c r="FZZ259" s="40"/>
      <c r="GAA259" s="40"/>
      <c r="GAB259" s="40"/>
      <c r="GAC259" s="40"/>
      <c r="GAD259" s="40"/>
      <c r="GAE259" s="40"/>
      <c r="GAF259" s="40"/>
      <c r="GAG259" s="40"/>
      <c r="GAH259" s="40"/>
      <c r="GAI259" s="40"/>
      <c r="GAJ259" s="40"/>
      <c r="GAK259" s="40"/>
      <c r="GAL259" s="40"/>
      <c r="GAM259" s="40"/>
      <c r="GAN259" s="40"/>
      <c r="GAO259" s="40"/>
      <c r="GAP259" s="40"/>
      <c r="GAQ259" s="40"/>
      <c r="GAR259" s="40"/>
      <c r="GAS259" s="40"/>
      <c r="GAT259" s="40"/>
      <c r="GAU259" s="40"/>
      <c r="GAV259" s="40"/>
      <c r="GAW259" s="40"/>
      <c r="GAX259" s="40"/>
      <c r="GAY259" s="40"/>
      <c r="GAZ259" s="40"/>
      <c r="GBA259" s="40"/>
      <c r="GBB259" s="40"/>
      <c r="GBC259" s="40"/>
      <c r="GBD259" s="40"/>
      <c r="GBE259" s="40"/>
      <c r="GBF259" s="40"/>
      <c r="GBG259" s="40"/>
      <c r="GBH259" s="40"/>
      <c r="GBI259" s="40"/>
      <c r="GBJ259" s="40"/>
      <c r="GBK259" s="40"/>
      <c r="GBL259" s="40"/>
      <c r="GBM259" s="40"/>
      <c r="GBN259" s="40"/>
      <c r="GBO259" s="40"/>
      <c r="GBP259" s="40"/>
      <c r="GBQ259" s="40"/>
      <c r="GBR259" s="40"/>
      <c r="GBS259" s="40"/>
      <c r="GBT259" s="40"/>
      <c r="GBU259" s="40"/>
      <c r="GBV259" s="40"/>
      <c r="GBW259" s="40"/>
      <c r="GBX259" s="40"/>
      <c r="GBY259" s="40"/>
      <c r="GBZ259" s="40"/>
      <c r="GCA259" s="40"/>
      <c r="GCB259" s="40"/>
      <c r="GCC259" s="40"/>
      <c r="GCD259" s="40"/>
      <c r="GCE259" s="40"/>
      <c r="GCF259" s="40"/>
      <c r="GCG259" s="40"/>
      <c r="GCH259" s="40"/>
      <c r="GCI259" s="40"/>
      <c r="GCJ259" s="40"/>
      <c r="GCK259" s="40"/>
      <c r="GCL259" s="40"/>
      <c r="GCM259" s="40"/>
      <c r="GCN259" s="40"/>
      <c r="GCO259" s="40"/>
      <c r="GCP259" s="40"/>
      <c r="GCQ259" s="40"/>
      <c r="GCR259" s="40"/>
      <c r="GCS259" s="40"/>
      <c r="GCT259" s="40"/>
      <c r="GCU259" s="40"/>
      <c r="GCV259" s="40"/>
      <c r="GCW259" s="40"/>
      <c r="GCX259" s="40"/>
      <c r="GCY259" s="40"/>
      <c r="GCZ259" s="40"/>
      <c r="GDA259" s="40"/>
      <c r="GDB259" s="40"/>
      <c r="GDC259" s="40"/>
      <c r="GDD259" s="40"/>
      <c r="GDE259" s="40"/>
      <c r="GDF259" s="40"/>
      <c r="GDG259" s="40"/>
      <c r="GDH259" s="40"/>
      <c r="GDI259" s="40"/>
      <c r="GDJ259" s="40"/>
      <c r="GDK259" s="40"/>
      <c r="GDL259" s="40"/>
      <c r="GDM259" s="40"/>
      <c r="GDN259" s="40"/>
      <c r="GDO259" s="40"/>
      <c r="GDP259" s="40"/>
      <c r="GDQ259" s="40"/>
      <c r="GDR259" s="40"/>
      <c r="GDS259" s="40"/>
      <c r="GDT259" s="40"/>
      <c r="GDU259" s="40"/>
      <c r="GDV259" s="40"/>
      <c r="GDW259" s="40"/>
      <c r="GDX259" s="40"/>
      <c r="GDY259" s="40"/>
      <c r="GDZ259" s="40"/>
      <c r="GEA259" s="40"/>
      <c r="GEB259" s="40"/>
      <c r="GEC259" s="40"/>
      <c r="GED259" s="40"/>
      <c r="GEE259" s="40"/>
      <c r="GEF259" s="40"/>
      <c r="GEG259" s="40"/>
      <c r="GEH259" s="40"/>
      <c r="GEI259" s="40"/>
      <c r="GEJ259" s="40"/>
      <c r="GEK259" s="40"/>
      <c r="GEL259" s="40"/>
      <c r="GEM259" s="40"/>
      <c r="GEN259" s="40"/>
      <c r="GEO259" s="40"/>
      <c r="GEP259" s="40"/>
      <c r="GEQ259" s="40"/>
      <c r="GER259" s="40"/>
      <c r="GES259" s="40"/>
      <c r="GET259" s="40"/>
      <c r="GEU259" s="40"/>
      <c r="GEV259" s="40"/>
      <c r="GEW259" s="40"/>
      <c r="GEX259" s="40"/>
      <c r="GEY259" s="40"/>
      <c r="GEZ259" s="40"/>
      <c r="GFA259" s="40"/>
      <c r="GFB259" s="40"/>
      <c r="GFC259" s="40"/>
      <c r="GFD259" s="40"/>
      <c r="GFE259" s="40"/>
      <c r="GFF259" s="40"/>
      <c r="GFG259" s="40"/>
      <c r="GFH259" s="40"/>
      <c r="GFI259" s="40"/>
      <c r="GFJ259" s="40"/>
      <c r="GFK259" s="40"/>
      <c r="GFL259" s="40"/>
      <c r="GFM259" s="40"/>
      <c r="GFN259" s="40"/>
      <c r="GFO259" s="40"/>
      <c r="GFP259" s="40"/>
      <c r="GFQ259" s="40"/>
      <c r="GFR259" s="40"/>
      <c r="GFS259" s="40"/>
      <c r="GFT259" s="40"/>
      <c r="GFU259" s="40"/>
      <c r="GFV259" s="40"/>
      <c r="GFW259" s="40"/>
      <c r="GFX259" s="40"/>
      <c r="GFY259" s="40"/>
      <c r="GFZ259" s="40"/>
      <c r="GGA259" s="40"/>
      <c r="GGB259" s="40"/>
      <c r="GGC259" s="40"/>
      <c r="GGD259" s="40"/>
      <c r="GGE259" s="40"/>
      <c r="GGF259" s="40"/>
      <c r="GGG259" s="40"/>
      <c r="GGH259" s="40"/>
      <c r="GGI259" s="40"/>
      <c r="GGJ259" s="40"/>
      <c r="GGK259" s="40"/>
      <c r="GGL259" s="40"/>
      <c r="GGM259" s="40"/>
      <c r="GGN259" s="40"/>
      <c r="GGO259" s="40"/>
      <c r="GGP259" s="40"/>
      <c r="GGQ259" s="40"/>
      <c r="GGR259" s="40"/>
      <c r="GGS259" s="40"/>
      <c r="GGT259" s="40"/>
      <c r="GGU259" s="40"/>
      <c r="GGV259" s="40"/>
      <c r="GGW259" s="40"/>
      <c r="GGX259" s="40"/>
      <c r="GGY259" s="40"/>
      <c r="GGZ259" s="40"/>
      <c r="GHA259" s="40"/>
      <c r="GHB259" s="40"/>
      <c r="GHC259" s="40"/>
      <c r="GHD259" s="40"/>
      <c r="GHE259" s="40"/>
      <c r="GHF259" s="40"/>
      <c r="GHG259" s="40"/>
      <c r="GHH259" s="40"/>
      <c r="GHI259" s="40"/>
      <c r="GHJ259" s="40"/>
      <c r="GHK259" s="40"/>
      <c r="GHL259" s="40"/>
      <c r="GHM259" s="40"/>
      <c r="GHN259" s="40"/>
      <c r="GHO259" s="40"/>
      <c r="GHP259" s="40"/>
      <c r="GHQ259" s="40"/>
      <c r="GHR259" s="40"/>
      <c r="GHS259" s="40"/>
      <c r="GHT259" s="40"/>
      <c r="GHU259" s="40"/>
      <c r="GHV259" s="40"/>
      <c r="GHW259" s="40"/>
      <c r="GHX259" s="40"/>
      <c r="GHY259" s="40"/>
      <c r="GHZ259" s="40"/>
      <c r="GIA259" s="40"/>
      <c r="GIB259" s="40"/>
      <c r="GIC259" s="40"/>
      <c r="GID259" s="40"/>
      <c r="GIE259" s="40"/>
      <c r="GIF259" s="40"/>
      <c r="GIG259" s="40"/>
      <c r="GIH259" s="40"/>
      <c r="GII259" s="40"/>
      <c r="GIJ259" s="40"/>
      <c r="GIK259" s="40"/>
      <c r="GIL259" s="40"/>
      <c r="GIM259" s="40"/>
      <c r="GIN259" s="40"/>
      <c r="GIO259" s="40"/>
      <c r="GIP259" s="40"/>
      <c r="GIQ259" s="40"/>
      <c r="GIR259" s="40"/>
      <c r="GIS259" s="40"/>
      <c r="GIT259" s="40"/>
      <c r="GIU259" s="40"/>
      <c r="GIV259" s="40"/>
      <c r="GIW259" s="40"/>
      <c r="GIX259" s="40"/>
      <c r="GIY259" s="40"/>
      <c r="GIZ259" s="40"/>
      <c r="GJA259" s="40"/>
      <c r="GJB259" s="40"/>
      <c r="GJC259" s="40"/>
      <c r="GJD259" s="40"/>
      <c r="GJE259" s="40"/>
      <c r="GJF259" s="40"/>
      <c r="GJG259" s="40"/>
      <c r="GJH259" s="40"/>
      <c r="GJI259" s="40"/>
      <c r="GJJ259" s="40"/>
      <c r="GJK259" s="40"/>
      <c r="GJL259" s="40"/>
      <c r="GJM259" s="40"/>
      <c r="GJN259" s="40"/>
      <c r="GJO259" s="40"/>
      <c r="GJP259" s="40"/>
      <c r="GJQ259" s="40"/>
      <c r="GJR259" s="40"/>
      <c r="GJS259" s="40"/>
      <c r="GJT259" s="40"/>
      <c r="GJU259" s="40"/>
      <c r="GJV259" s="40"/>
      <c r="GJW259" s="40"/>
      <c r="GJX259" s="40"/>
      <c r="GJY259" s="40"/>
      <c r="GJZ259" s="40"/>
      <c r="GKA259" s="40"/>
      <c r="GKB259" s="40"/>
      <c r="GKC259" s="40"/>
      <c r="GKD259" s="40"/>
      <c r="GKE259" s="40"/>
      <c r="GKF259" s="40"/>
      <c r="GKG259" s="40"/>
      <c r="GKH259" s="40"/>
      <c r="GKI259" s="40"/>
      <c r="GKJ259" s="40"/>
      <c r="GKK259" s="40"/>
      <c r="GKL259" s="40"/>
      <c r="GKM259" s="40"/>
      <c r="GKN259" s="40"/>
      <c r="GKO259" s="40"/>
      <c r="GKP259" s="40"/>
      <c r="GKQ259" s="40"/>
      <c r="GKR259" s="40"/>
      <c r="GKS259" s="40"/>
      <c r="GKT259" s="40"/>
      <c r="GKU259" s="40"/>
      <c r="GKV259" s="40"/>
      <c r="GKW259" s="40"/>
      <c r="GKX259" s="40"/>
      <c r="GKY259" s="40"/>
      <c r="GKZ259" s="40"/>
      <c r="GLA259" s="40"/>
      <c r="GLB259" s="40"/>
      <c r="GLC259" s="40"/>
      <c r="GLD259" s="40"/>
      <c r="GLE259" s="40"/>
      <c r="GLF259" s="40"/>
      <c r="GLG259" s="40"/>
      <c r="GLH259" s="40"/>
      <c r="GLI259" s="40"/>
      <c r="GLJ259" s="40"/>
      <c r="GLK259" s="40"/>
      <c r="GLL259" s="40"/>
      <c r="GLM259" s="40"/>
      <c r="GLN259" s="40"/>
      <c r="GLO259" s="40"/>
      <c r="GLP259" s="40"/>
      <c r="GLQ259" s="40"/>
      <c r="GLR259" s="40"/>
      <c r="GLS259" s="40"/>
      <c r="GLT259" s="40"/>
      <c r="GLU259" s="40"/>
      <c r="GLV259" s="40"/>
      <c r="GLW259" s="40"/>
      <c r="GLX259" s="40"/>
      <c r="GLY259" s="40"/>
      <c r="GLZ259" s="40"/>
      <c r="GMA259" s="40"/>
      <c r="GMB259" s="40"/>
      <c r="GMC259" s="40"/>
      <c r="GMD259" s="40"/>
      <c r="GME259" s="40"/>
      <c r="GMF259" s="40"/>
      <c r="GMG259" s="40"/>
      <c r="GMH259" s="40"/>
      <c r="GMI259" s="40"/>
      <c r="GMJ259" s="40"/>
      <c r="GMK259" s="40"/>
      <c r="GML259" s="40"/>
      <c r="GMM259" s="40"/>
      <c r="GMN259" s="40"/>
      <c r="GMO259" s="40"/>
      <c r="GMP259" s="40"/>
      <c r="GMQ259" s="40"/>
      <c r="GMR259" s="40"/>
      <c r="GMS259" s="40"/>
      <c r="GMT259" s="40"/>
      <c r="GMU259" s="40"/>
      <c r="GMV259" s="40"/>
      <c r="GMW259" s="40"/>
      <c r="GMX259" s="40"/>
      <c r="GMY259" s="40"/>
      <c r="GMZ259" s="40"/>
      <c r="GNA259" s="40"/>
      <c r="GNB259" s="40"/>
      <c r="GNC259" s="40"/>
      <c r="GND259" s="40"/>
      <c r="GNE259" s="40"/>
      <c r="GNF259" s="40"/>
      <c r="GNG259" s="40"/>
      <c r="GNH259" s="40"/>
      <c r="GNI259" s="40"/>
      <c r="GNJ259" s="40"/>
      <c r="GNK259" s="40"/>
      <c r="GNL259" s="40"/>
      <c r="GNM259" s="40"/>
      <c r="GNN259" s="40"/>
      <c r="GNO259" s="40"/>
      <c r="GNP259" s="40"/>
      <c r="GNQ259" s="40"/>
      <c r="GNR259" s="40"/>
      <c r="GNS259" s="40"/>
      <c r="GNT259" s="40"/>
      <c r="GNU259" s="40"/>
      <c r="GNV259" s="40"/>
      <c r="GNW259" s="40"/>
      <c r="GNX259" s="40"/>
      <c r="GNY259" s="40"/>
      <c r="GNZ259" s="40"/>
      <c r="GOA259" s="40"/>
      <c r="GOB259" s="40"/>
      <c r="GOC259" s="40"/>
      <c r="GOD259" s="40"/>
      <c r="GOE259" s="40"/>
      <c r="GOF259" s="40"/>
      <c r="GOG259" s="40"/>
      <c r="GOH259" s="40"/>
      <c r="GOI259" s="40"/>
      <c r="GOJ259" s="40"/>
      <c r="GOK259" s="40"/>
      <c r="GOL259" s="40"/>
      <c r="GOM259" s="40"/>
      <c r="GON259" s="40"/>
      <c r="GOO259" s="40"/>
      <c r="GOP259" s="40"/>
      <c r="GOQ259" s="40"/>
      <c r="GOR259" s="40"/>
      <c r="GOS259" s="40"/>
      <c r="GOT259" s="40"/>
      <c r="GOU259" s="40"/>
      <c r="GOV259" s="40"/>
      <c r="GOW259" s="40"/>
      <c r="GOX259" s="40"/>
      <c r="GOY259" s="40"/>
      <c r="GOZ259" s="40"/>
      <c r="GPA259" s="40"/>
      <c r="GPB259" s="40"/>
      <c r="GPC259" s="40"/>
      <c r="GPD259" s="40"/>
      <c r="GPE259" s="40"/>
      <c r="GPF259" s="40"/>
      <c r="GPG259" s="40"/>
      <c r="GPH259" s="40"/>
      <c r="GPI259" s="40"/>
      <c r="GPJ259" s="40"/>
      <c r="GPK259" s="40"/>
      <c r="GPL259" s="40"/>
      <c r="GPM259" s="40"/>
      <c r="GPN259" s="40"/>
      <c r="GPO259" s="40"/>
      <c r="GPP259" s="40"/>
      <c r="GPQ259" s="40"/>
      <c r="GPR259" s="40"/>
      <c r="GPS259" s="40"/>
      <c r="GPT259" s="40"/>
      <c r="GPU259" s="40"/>
      <c r="GPV259" s="40"/>
      <c r="GPW259" s="40"/>
      <c r="GPX259" s="40"/>
      <c r="GPY259" s="40"/>
      <c r="GPZ259" s="40"/>
      <c r="GQA259" s="40"/>
      <c r="GQB259" s="40"/>
      <c r="GQC259" s="40"/>
      <c r="GQD259" s="40"/>
      <c r="GQE259" s="40"/>
      <c r="GQF259" s="40"/>
      <c r="GQG259" s="40"/>
      <c r="GQH259" s="40"/>
      <c r="GQI259" s="40"/>
      <c r="GQJ259" s="40"/>
      <c r="GQK259" s="40"/>
      <c r="GQL259" s="40"/>
      <c r="GQM259" s="40"/>
      <c r="GQN259" s="40"/>
      <c r="GQO259" s="40"/>
      <c r="GQP259" s="40"/>
      <c r="GQQ259" s="40"/>
      <c r="GQR259" s="40"/>
      <c r="GQS259" s="40"/>
      <c r="GQT259" s="40"/>
      <c r="GQU259" s="40"/>
      <c r="GQV259" s="40"/>
      <c r="GQW259" s="40"/>
      <c r="GQX259" s="40"/>
      <c r="GQY259" s="40"/>
      <c r="GQZ259" s="40"/>
      <c r="GRA259" s="40"/>
      <c r="GRB259" s="40"/>
      <c r="GRC259" s="40"/>
      <c r="GRD259" s="40"/>
      <c r="GRE259" s="40"/>
      <c r="GRF259" s="40"/>
      <c r="GRG259" s="40"/>
      <c r="GRH259" s="40"/>
      <c r="GRI259" s="40"/>
      <c r="GRJ259" s="40"/>
      <c r="GRK259" s="40"/>
      <c r="GRL259" s="40"/>
      <c r="GRM259" s="40"/>
      <c r="GRN259" s="40"/>
      <c r="GRO259" s="40"/>
      <c r="GRP259" s="40"/>
      <c r="GRQ259" s="40"/>
      <c r="GRR259" s="40"/>
      <c r="GRS259" s="40"/>
      <c r="GRT259" s="40"/>
      <c r="GRU259" s="40"/>
      <c r="GRV259" s="40"/>
      <c r="GRW259" s="40"/>
      <c r="GRX259" s="40"/>
      <c r="GRY259" s="40"/>
      <c r="GRZ259" s="40"/>
      <c r="GSA259" s="40"/>
      <c r="GSB259" s="40"/>
      <c r="GSC259" s="40"/>
      <c r="GSD259" s="40"/>
      <c r="GSE259" s="40"/>
      <c r="GSF259" s="40"/>
      <c r="GSG259" s="40"/>
      <c r="GSH259" s="40"/>
      <c r="GSI259" s="40"/>
      <c r="GSJ259" s="40"/>
      <c r="GSK259" s="40"/>
      <c r="GSL259" s="40"/>
      <c r="GSM259" s="40"/>
      <c r="GSN259" s="40"/>
      <c r="GSO259" s="40"/>
      <c r="GSP259" s="40"/>
      <c r="GSQ259" s="40"/>
      <c r="GSR259" s="40"/>
      <c r="GSS259" s="40"/>
      <c r="GST259" s="40"/>
      <c r="GSU259" s="40"/>
      <c r="GSV259" s="40"/>
      <c r="GSW259" s="40"/>
      <c r="GSX259" s="40"/>
      <c r="GSY259" s="40"/>
      <c r="GSZ259" s="40"/>
      <c r="GTA259" s="40"/>
      <c r="GTB259" s="40"/>
      <c r="GTC259" s="40"/>
      <c r="GTD259" s="40"/>
      <c r="GTE259" s="40"/>
      <c r="GTF259" s="40"/>
      <c r="GTG259" s="40"/>
      <c r="GTH259" s="40"/>
      <c r="GTI259" s="40"/>
      <c r="GTJ259" s="40"/>
      <c r="GTK259" s="40"/>
      <c r="GTL259" s="40"/>
      <c r="GTM259" s="40"/>
      <c r="GTN259" s="40"/>
      <c r="GTO259" s="40"/>
      <c r="GTP259" s="40"/>
      <c r="GTQ259" s="40"/>
      <c r="GTR259" s="40"/>
      <c r="GTS259" s="40"/>
      <c r="GTT259" s="40"/>
      <c r="GTU259" s="40"/>
      <c r="GTV259" s="40"/>
      <c r="GTW259" s="40"/>
      <c r="GTX259" s="40"/>
      <c r="GTY259" s="40"/>
      <c r="GTZ259" s="40"/>
      <c r="GUA259" s="40"/>
      <c r="GUB259" s="40"/>
      <c r="GUC259" s="40"/>
      <c r="GUD259" s="40"/>
      <c r="GUE259" s="40"/>
      <c r="GUF259" s="40"/>
      <c r="GUG259" s="40"/>
      <c r="GUH259" s="40"/>
      <c r="GUI259" s="40"/>
      <c r="GUJ259" s="40"/>
      <c r="GUK259" s="40"/>
      <c r="GUL259" s="40"/>
      <c r="GUM259" s="40"/>
      <c r="GUN259" s="40"/>
      <c r="GUO259" s="40"/>
      <c r="GUP259" s="40"/>
      <c r="GUQ259" s="40"/>
      <c r="GUR259" s="40"/>
      <c r="GUS259" s="40"/>
      <c r="GUT259" s="40"/>
      <c r="GUU259" s="40"/>
      <c r="GUV259" s="40"/>
      <c r="GUW259" s="40"/>
      <c r="GUX259" s="40"/>
      <c r="GUY259" s="40"/>
      <c r="GUZ259" s="40"/>
      <c r="GVA259" s="40"/>
      <c r="GVB259" s="40"/>
      <c r="GVC259" s="40"/>
      <c r="GVD259" s="40"/>
      <c r="GVE259" s="40"/>
      <c r="GVF259" s="40"/>
      <c r="GVG259" s="40"/>
      <c r="GVH259" s="40"/>
      <c r="GVI259" s="40"/>
      <c r="GVJ259" s="40"/>
      <c r="GVK259" s="40"/>
      <c r="GVL259" s="40"/>
      <c r="GVM259" s="40"/>
      <c r="GVN259" s="40"/>
      <c r="GVO259" s="40"/>
      <c r="GVP259" s="40"/>
      <c r="GVQ259" s="40"/>
      <c r="GVR259" s="40"/>
      <c r="GVS259" s="40"/>
      <c r="GVT259" s="40"/>
      <c r="GVU259" s="40"/>
      <c r="GVV259" s="40"/>
      <c r="GVW259" s="40"/>
      <c r="GVX259" s="40"/>
      <c r="GVY259" s="40"/>
      <c r="GVZ259" s="40"/>
      <c r="GWA259" s="40"/>
      <c r="GWB259" s="40"/>
      <c r="GWC259" s="40"/>
      <c r="GWD259" s="40"/>
      <c r="GWE259" s="40"/>
      <c r="GWF259" s="40"/>
      <c r="GWG259" s="40"/>
      <c r="GWH259" s="40"/>
      <c r="GWI259" s="40"/>
      <c r="GWJ259" s="40"/>
      <c r="GWK259" s="40"/>
      <c r="GWL259" s="40"/>
      <c r="GWM259" s="40"/>
      <c r="GWN259" s="40"/>
      <c r="GWO259" s="40"/>
      <c r="GWP259" s="40"/>
      <c r="GWQ259" s="40"/>
      <c r="GWR259" s="40"/>
      <c r="GWS259" s="40"/>
      <c r="GWT259" s="40"/>
      <c r="GWU259" s="40"/>
      <c r="GWV259" s="40"/>
      <c r="GWW259" s="40"/>
      <c r="GWX259" s="40"/>
      <c r="GWY259" s="40"/>
      <c r="GWZ259" s="40"/>
      <c r="GXA259" s="40"/>
      <c r="GXB259" s="40"/>
      <c r="GXC259" s="40"/>
      <c r="GXD259" s="40"/>
      <c r="GXE259" s="40"/>
      <c r="GXF259" s="40"/>
      <c r="GXG259" s="40"/>
      <c r="GXH259" s="40"/>
      <c r="GXI259" s="40"/>
      <c r="GXJ259" s="40"/>
      <c r="GXK259" s="40"/>
      <c r="GXL259" s="40"/>
      <c r="GXM259" s="40"/>
      <c r="GXN259" s="40"/>
      <c r="GXO259" s="40"/>
      <c r="GXP259" s="40"/>
      <c r="GXQ259" s="40"/>
      <c r="GXR259" s="40"/>
      <c r="GXS259" s="40"/>
      <c r="GXT259" s="40"/>
      <c r="GXU259" s="40"/>
      <c r="GXV259" s="40"/>
      <c r="GXW259" s="40"/>
      <c r="GXX259" s="40"/>
      <c r="GXY259" s="40"/>
      <c r="GXZ259" s="40"/>
      <c r="GYA259" s="40"/>
      <c r="GYB259" s="40"/>
      <c r="GYC259" s="40"/>
      <c r="GYD259" s="40"/>
      <c r="GYE259" s="40"/>
      <c r="GYF259" s="40"/>
      <c r="GYG259" s="40"/>
      <c r="GYH259" s="40"/>
      <c r="GYI259" s="40"/>
      <c r="GYJ259" s="40"/>
      <c r="GYK259" s="40"/>
      <c r="GYL259" s="40"/>
      <c r="GYM259" s="40"/>
      <c r="GYN259" s="40"/>
      <c r="GYO259" s="40"/>
      <c r="GYP259" s="40"/>
      <c r="GYQ259" s="40"/>
      <c r="GYR259" s="40"/>
      <c r="GYS259" s="40"/>
      <c r="GYT259" s="40"/>
      <c r="GYU259" s="40"/>
      <c r="GYV259" s="40"/>
      <c r="GYW259" s="40"/>
      <c r="GYX259" s="40"/>
      <c r="GYY259" s="40"/>
      <c r="GYZ259" s="40"/>
      <c r="GZA259" s="40"/>
      <c r="GZB259" s="40"/>
      <c r="GZC259" s="40"/>
      <c r="GZD259" s="40"/>
      <c r="GZE259" s="40"/>
      <c r="GZF259" s="40"/>
      <c r="GZG259" s="40"/>
      <c r="GZH259" s="40"/>
      <c r="GZI259" s="40"/>
      <c r="GZJ259" s="40"/>
      <c r="GZK259" s="40"/>
      <c r="GZL259" s="40"/>
      <c r="GZM259" s="40"/>
      <c r="GZN259" s="40"/>
      <c r="GZO259" s="40"/>
      <c r="GZP259" s="40"/>
      <c r="GZQ259" s="40"/>
      <c r="GZR259" s="40"/>
      <c r="GZS259" s="40"/>
      <c r="GZT259" s="40"/>
      <c r="GZU259" s="40"/>
      <c r="GZV259" s="40"/>
      <c r="GZW259" s="40"/>
      <c r="GZX259" s="40"/>
      <c r="GZY259" s="40"/>
      <c r="GZZ259" s="40"/>
      <c r="HAA259" s="40"/>
      <c r="HAB259" s="40"/>
      <c r="HAC259" s="40"/>
      <c r="HAD259" s="40"/>
      <c r="HAE259" s="40"/>
      <c r="HAF259" s="40"/>
      <c r="HAG259" s="40"/>
      <c r="HAH259" s="40"/>
      <c r="HAI259" s="40"/>
      <c r="HAJ259" s="40"/>
      <c r="HAK259" s="40"/>
      <c r="HAL259" s="40"/>
      <c r="HAM259" s="40"/>
      <c r="HAN259" s="40"/>
      <c r="HAO259" s="40"/>
      <c r="HAP259" s="40"/>
      <c r="HAQ259" s="40"/>
      <c r="HAR259" s="40"/>
      <c r="HAS259" s="40"/>
      <c r="HAT259" s="40"/>
      <c r="HAU259" s="40"/>
      <c r="HAV259" s="40"/>
      <c r="HAW259" s="40"/>
      <c r="HAX259" s="40"/>
      <c r="HAY259" s="40"/>
      <c r="HAZ259" s="40"/>
      <c r="HBA259" s="40"/>
      <c r="HBB259" s="40"/>
      <c r="HBC259" s="40"/>
      <c r="HBD259" s="40"/>
      <c r="HBE259" s="40"/>
      <c r="HBF259" s="40"/>
      <c r="HBG259" s="40"/>
      <c r="HBH259" s="40"/>
      <c r="HBI259" s="40"/>
      <c r="HBJ259" s="40"/>
      <c r="HBK259" s="40"/>
      <c r="HBL259" s="40"/>
      <c r="HBM259" s="40"/>
      <c r="HBN259" s="40"/>
      <c r="HBO259" s="40"/>
      <c r="HBP259" s="40"/>
      <c r="HBQ259" s="40"/>
      <c r="HBR259" s="40"/>
      <c r="HBS259" s="40"/>
      <c r="HBT259" s="40"/>
      <c r="HBU259" s="40"/>
      <c r="HBV259" s="40"/>
      <c r="HBW259" s="40"/>
      <c r="HBX259" s="40"/>
      <c r="HBY259" s="40"/>
      <c r="HBZ259" s="40"/>
      <c r="HCA259" s="40"/>
      <c r="HCB259" s="40"/>
      <c r="HCC259" s="40"/>
      <c r="HCD259" s="40"/>
      <c r="HCE259" s="40"/>
      <c r="HCF259" s="40"/>
      <c r="HCG259" s="40"/>
      <c r="HCH259" s="40"/>
      <c r="HCI259" s="40"/>
      <c r="HCJ259" s="40"/>
      <c r="HCK259" s="40"/>
      <c r="HCL259" s="40"/>
      <c r="HCM259" s="40"/>
      <c r="HCN259" s="40"/>
      <c r="HCO259" s="40"/>
      <c r="HCP259" s="40"/>
      <c r="HCQ259" s="40"/>
      <c r="HCR259" s="40"/>
      <c r="HCS259" s="40"/>
      <c r="HCT259" s="40"/>
      <c r="HCU259" s="40"/>
      <c r="HCV259" s="40"/>
      <c r="HCW259" s="40"/>
      <c r="HCX259" s="40"/>
      <c r="HCY259" s="40"/>
      <c r="HCZ259" s="40"/>
      <c r="HDA259" s="40"/>
      <c r="HDB259" s="40"/>
      <c r="HDC259" s="40"/>
      <c r="HDD259" s="40"/>
      <c r="HDE259" s="40"/>
      <c r="HDF259" s="40"/>
      <c r="HDG259" s="40"/>
      <c r="HDH259" s="40"/>
      <c r="HDI259" s="40"/>
      <c r="HDJ259" s="40"/>
      <c r="HDK259" s="40"/>
      <c r="HDL259" s="40"/>
      <c r="HDM259" s="40"/>
      <c r="HDN259" s="40"/>
      <c r="HDO259" s="40"/>
      <c r="HDP259" s="40"/>
      <c r="HDQ259" s="40"/>
      <c r="HDR259" s="40"/>
      <c r="HDS259" s="40"/>
      <c r="HDT259" s="40"/>
      <c r="HDU259" s="40"/>
      <c r="HDV259" s="40"/>
      <c r="HDW259" s="40"/>
      <c r="HDX259" s="40"/>
      <c r="HDY259" s="40"/>
      <c r="HDZ259" s="40"/>
      <c r="HEA259" s="40"/>
      <c r="HEB259" s="40"/>
      <c r="HEC259" s="40"/>
      <c r="HED259" s="40"/>
      <c r="HEE259" s="40"/>
      <c r="HEF259" s="40"/>
      <c r="HEG259" s="40"/>
      <c r="HEH259" s="40"/>
      <c r="HEI259" s="40"/>
      <c r="HEJ259" s="40"/>
      <c r="HEK259" s="40"/>
      <c r="HEL259" s="40"/>
      <c r="HEM259" s="40"/>
      <c r="HEN259" s="40"/>
      <c r="HEO259" s="40"/>
      <c r="HEP259" s="40"/>
      <c r="HEQ259" s="40"/>
      <c r="HER259" s="40"/>
      <c r="HES259" s="40"/>
      <c r="HET259" s="40"/>
      <c r="HEU259" s="40"/>
      <c r="HEV259" s="40"/>
      <c r="HEW259" s="40"/>
      <c r="HEX259" s="40"/>
      <c r="HEY259" s="40"/>
      <c r="HEZ259" s="40"/>
      <c r="HFA259" s="40"/>
      <c r="HFB259" s="40"/>
      <c r="HFC259" s="40"/>
      <c r="HFD259" s="40"/>
      <c r="HFE259" s="40"/>
      <c r="HFF259" s="40"/>
      <c r="HFG259" s="40"/>
      <c r="HFH259" s="40"/>
      <c r="HFI259" s="40"/>
      <c r="HFJ259" s="40"/>
      <c r="HFK259" s="40"/>
      <c r="HFL259" s="40"/>
      <c r="HFM259" s="40"/>
      <c r="HFN259" s="40"/>
      <c r="HFO259" s="40"/>
      <c r="HFP259" s="40"/>
      <c r="HFQ259" s="40"/>
      <c r="HFR259" s="40"/>
      <c r="HFS259" s="40"/>
      <c r="HFT259" s="40"/>
      <c r="HFU259" s="40"/>
      <c r="HFV259" s="40"/>
      <c r="HFW259" s="40"/>
      <c r="HFX259" s="40"/>
      <c r="HFY259" s="40"/>
      <c r="HFZ259" s="40"/>
      <c r="HGA259" s="40"/>
      <c r="HGB259" s="40"/>
      <c r="HGC259" s="40"/>
      <c r="HGD259" s="40"/>
      <c r="HGE259" s="40"/>
      <c r="HGF259" s="40"/>
      <c r="HGG259" s="40"/>
      <c r="HGH259" s="40"/>
      <c r="HGI259" s="40"/>
      <c r="HGJ259" s="40"/>
      <c r="HGK259" s="40"/>
      <c r="HGL259" s="40"/>
      <c r="HGM259" s="40"/>
      <c r="HGN259" s="40"/>
      <c r="HGO259" s="40"/>
      <c r="HGP259" s="40"/>
      <c r="HGQ259" s="40"/>
      <c r="HGR259" s="40"/>
      <c r="HGS259" s="40"/>
      <c r="HGT259" s="40"/>
      <c r="HGU259" s="40"/>
      <c r="HGV259" s="40"/>
      <c r="HGW259" s="40"/>
      <c r="HGX259" s="40"/>
      <c r="HGY259" s="40"/>
      <c r="HGZ259" s="40"/>
      <c r="HHA259" s="40"/>
      <c r="HHB259" s="40"/>
      <c r="HHC259" s="40"/>
      <c r="HHD259" s="40"/>
      <c r="HHE259" s="40"/>
      <c r="HHF259" s="40"/>
      <c r="HHG259" s="40"/>
      <c r="HHH259" s="40"/>
      <c r="HHI259" s="40"/>
      <c r="HHJ259" s="40"/>
      <c r="HHK259" s="40"/>
      <c r="HHL259" s="40"/>
      <c r="HHM259" s="40"/>
      <c r="HHN259" s="40"/>
      <c r="HHO259" s="40"/>
      <c r="HHP259" s="40"/>
      <c r="HHQ259" s="40"/>
      <c r="HHR259" s="40"/>
      <c r="HHS259" s="40"/>
      <c r="HHT259" s="40"/>
      <c r="HHU259" s="40"/>
      <c r="HHV259" s="40"/>
      <c r="HHW259" s="40"/>
      <c r="HHX259" s="40"/>
      <c r="HHY259" s="40"/>
      <c r="HHZ259" s="40"/>
      <c r="HIA259" s="40"/>
      <c r="HIB259" s="40"/>
      <c r="HIC259" s="40"/>
      <c r="HID259" s="40"/>
      <c r="HIE259" s="40"/>
      <c r="HIF259" s="40"/>
      <c r="HIG259" s="40"/>
      <c r="HIH259" s="40"/>
      <c r="HII259" s="40"/>
      <c r="HIJ259" s="40"/>
      <c r="HIK259" s="40"/>
      <c r="HIL259" s="40"/>
      <c r="HIM259" s="40"/>
      <c r="HIN259" s="40"/>
      <c r="HIO259" s="40"/>
      <c r="HIP259" s="40"/>
      <c r="HIQ259" s="40"/>
      <c r="HIR259" s="40"/>
      <c r="HIS259" s="40"/>
      <c r="HIT259" s="40"/>
      <c r="HIU259" s="40"/>
      <c r="HIV259" s="40"/>
      <c r="HIW259" s="40"/>
      <c r="HIX259" s="40"/>
      <c r="HIY259" s="40"/>
      <c r="HIZ259" s="40"/>
      <c r="HJA259" s="40"/>
      <c r="HJB259" s="40"/>
      <c r="HJC259" s="40"/>
      <c r="HJD259" s="40"/>
      <c r="HJE259" s="40"/>
      <c r="HJF259" s="40"/>
      <c r="HJG259" s="40"/>
      <c r="HJH259" s="40"/>
      <c r="HJI259" s="40"/>
      <c r="HJJ259" s="40"/>
      <c r="HJK259" s="40"/>
      <c r="HJL259" s="40"/>
      <c r="HJM259" s="40"/>
      <c r="HJN259" s="40"/>
      <c r="HJO259" s="40"/>
      <c r="HJP259" s="40"/>
      <c r="HJQ259" s="40"/>
      <c r="HJR259" s="40"/>
      <c r="HJS259" s="40"/>
      <c r="HJT259" s="40"/>
      <c r="HJU259" s="40"/>
      <c r="HJV259" s="40"/>
      <c r="HJW259" s="40"/>
      <c r="HJX259" s="40"/>
      <c r="HJY259" s="40"/>
      <c r="HJZ259" s="40"/>
      <c r="HKA259" s="40"/>
      <c r="HKB259" s="40"/>
      <c r="HKC259" s="40"/>
      <c r="HKD259" s="40"/>
      <c r="HKE259" s="40"/>
      <c r="HKF259" s="40"/>
      <c r="HKG259" s="40"/>
      <c r="HKH259" s="40"/>
      <c r="HKI259" s="40"/>
      <c r="HKJ259" s="40"/>
      <c r="HKK259" s="40"/>
      <c r="HKL259" s="40"/>
      <c r="HKM259" s="40"/>
      <c r="HKN259" s="40"/>
      <c r="HKO259" s="40"/>
      <c r="HKP259" s="40"/>
      <c r="HKQ259" s="40"/>
      <c r="HKR259" s="40"/>
      <c r="HKS259" s="40"/>
      <c r="HKT259" s="40"/>
      <c r="HKU259" s="40"/>
      <c r="HKV259" s="40"/>
      <c r="HKW259" s="40"/>
      <c r="HKX259" s="40"/>
      <c r="HKY259" s="40"/>
      <c r="HKZ259" s="40"/>
      <c r="HLA259" s="40"/>
      <c r="HLB259" s="40"/>
      <c r="HLC259" s="40"/>
      <c r="HLD259" s="40"/>
      <c r="HLE259" s="40"/>
      <c r="HLF259" s="40"/>
      <c r="HLG259" s="40"/>
      <c r="HLH259" s="40"/>
      <c r="HLI259" s="40"/>
      <c r="HLJ259" s="40"/>
      <c r="HLK259" s="40"/>
      <c r="HLL259" s="40"/>
      <c r="HLM259" s="40"/>
      <c r="HLN259" s="40"/>
      <c r="HLO259" s="40"/>
      <c r="HLP259" s="40"/>
      <c r="HLQ259" s="40"/>
      <c r="HLR259" s="40"/>
      <c r="HLS259" s="40"/>
      <c r="HLT259" s="40"/>
      <c r="HLU259" s="40"/>
      <c r="HLV259" s="40"/>
      <c r="HLW259" s="40"/>
      <c r="HLX259" s="40"/>
      <c r="HLY259" s="40"/>
      <c r="HLZ259" s="40"/>
      <c r="HMA259" s="40"/>
      <c r="HMB259" s="40"/>
      <c r="HMC259" s="40"/>
      <c r="HMD259" s="40"/>
      <c r="HME259" s="40"/>
      <c r="HMF259" s="40"/>
      <c r="HMG259" s="40"/>
      <c r="HMH259" s="40"/>
      <c r="HMI259" s="40"/>
      <c r="HMJ259" s="40"/>
      <c r="HMK259" s="40"/>
      <c r="HML259" s="40"/>
      <c r="HMM259" s="40"/>
      <c r="HMN259" s="40"/>
      <c r="HMO259" s="40"/>
      <c r="HMP259" s="40"/>
      <c r="HMQ259" s="40"/>
      <c r="HMR259" s="40"/>
      <c r="HMS259" s="40"/>
      <c r="HMT259" s="40"/>
      <c r="HMU259" s="40"/>
      <c r="HMV259" s="40"/>
      <c r="HMW259" s="40"/>
      <c r="HMX259" s="40"/>
      <c r="HMY259" s="40"/>
      <c r="HMZ259" s="40"/>
      <c r="HNA259" s="40"/>
      <c r="HNB259" s="40"/>
      <c r="HNC259" s="40"/>
      <c r="HND259" s="40"/>
      <c r="HNE259" s="40"/>
      <c r="HNF259" s="40"/>
      <c r="HNG259" s="40"/>
      <c r="HNH259" s="40"/>
      <c r="HNI259" s="40"/>
      <c r="HNJ259" s="40"/>
      <c r="HNK259" s="40"/>
      <c r="HNL259" s="40"/>
      <c r="HNM259" s="40"/>
      <c r="HNN259" s="40"/>
      <c r="HNO259" s="40"/>
      <c r="HNP259" s="40"/>
      <c r="HNQ259" s="40"/>
      <c r="HNR259" s="40"/>
      <c r="HNS259" s="40"/>
      <c r="HNT259" s="40"/>
      <c r="HNU259" s="40"/>
      <c r="HNV259" s="40"/>
      <c r="HNW259" s="40"/>
      <c r="HNX259" s="40"/>
      <c r="HNY259" s="40"/>
      <c r="HNZ259" s="40"/>
      <c r="HOA259" s="40"/>
      <c r="HOB259" s="40"/>
      <c r="HOC259" s="40"/>
      <c r="HOD259" s="40"/>
      <c r="HOE259" s="40"/>
      <c r="HOF259" s="40"/>
      <c r="HOG259" s="40"/>
      <c r="HOH259" s="40"/>
      <c r="HOI259" s="40"/>
      <c r="HOJ259" s="40"/>
      <c r="HOK259" s="40"/>
      <c r="HOL259" s="40"/>
      <c r="HOM259" s="40"/>
      <c r="HON259" s="40"/>
      <c r="HOO259" s="40"/>
      <c r="HOP259" s="40"/>
      <c r="HOQ259" s="40"/>
      <c r="HOR259" s="40"/>
      <c r="HOS259" s="40"/>
      <c r="HOT259" s="40"/>
      <c r="HOU259" s="40"/>
      <c r="HOV259" s="40"/>
      <c r="HOW259" s="40"/>
      <c r="HOX259" s="40"/>
      <c r="HOY259" s="40"/>
      <c r="HOZ259" s="40"/>
      <c r="HPA259" s="40"/>
      <c r="HPB259" s="40"/>
      <c r="HPC259" s="40"/>
      <c r="HPD259" s="40"/>
      <c r="HPE259" s="40"/>
      <c r="HPF259" s="40"/>
      <c r="HPG259" s="40"/>
      <c r="HPH259" s="40"/>
      <c r="HPI259" s="40"/>
      <c r="HPJ259" s="40"/>
      <c r="HPK259" s="40"/>
      <c r="HPL259" s="40"/>
      <c r="HPM259" s="40"/>
      <c r="HPN259" s="40"/>
      <c r="HPO259" s="40"/>
      <c r="HPP259" s="40"/>
      <c r="HPQ259" s="40"/>
      <c r="HPR259" s="40"/>
      <c r="HPS259" s="40"/>
      <c r="HPT259" s="40"/>
      <c r="HPU259" s="40"/>
      <c r="HPV259" s="40"/>
      <c r="HPW259" s="40"/>
      <c r="HPX259" s="40"/>
      <c r="HPY259" s="40"/>
      <c r="HPZ259" s="40"/>
      <c r="HQA259" s="40"/>
      <c r="HQB259" s="40"/>
      <c r="HQC259" s="40"/>
      <c r="HQD259" s="40"/>
      <c r="HQE259" s="40"/>
      <c r="HQF259" s="40"/>
      <c r="HQG259" s="40"/>
      <c r="HQH259" s="40"/>
      <c r="HQI259" s="40"/>
      <c r="HQJ259" s="40"/>
      <c r="HQK259" s="40"/>
      <c r="HQL259" s="40"/>
      <c r="HQM259" s="40"/>
      <c r="HQN259" s="40"/>
      <c r="HQO259" s="40"/>
      <c r="HQP259" s="40"/>
      <c r="HQQ259" s="40"/>
      <c r="HQR259" s="40"/>
      <c r="HQS259" s="40"/>
      <c r="HQT259" s="40"/>
      <c r="HQU259" s="40"/>
      <c r="HQV259" s="40"/>
      <c r="HQW259" s="40"/>
      <c r="HQX259" s="40"/>
      <c r="HQY259" s="40"/>
      <c r="HQZ259" s="40"/>
      <c r="HRA259" s="40"/>
      <c r="HRB259" s="40"/>
      <c r="HRC259" s="40"/>
      <c r="HRD259" s="40"/>
      <c r="HRE259" s="40"/>
      <c r="HRF259" s="40"/>
      <c r="HRG259" s="40"/>
      <c r="HRH259" s="40"/>
      <c r="HRI259" s="40"/>
      <c r="HRJ259" s="40"/>
      <c r="HRK259" s="40"/>
      <c r="HRL259" s="40"/>
      <c r="HRM259" s="40"/>
      <c r="HRN259" s="40"/>
      <c r="HRO259" s="40"/>
      <c r="HRP259" s="40"/>
      <c r="HRQ259" s="40"/>
      <c r="HRR259" s="40"/>
      <c r="HRS259" s="40"/>
      <c r="HRT259" s="40"/>
      <c r="HRU259" s="40"/>
      <c r="HRV259" s="40"/>
      <c r="HRW259" s="40"/>
      <c r="HRX259" s="40"/>
      <c r="HRY259" s="40"/>
      <c r="HRZ259" s="40"/>
      <c r="HSA259" s="40"/>
      <c r="HSB259" s="40"/>
      <c r="HSC259" s="40"/>
      <c r="HSD259" s="40"/>
      <c r="HSE259" s="40"/>
      <c r="HSF259" s="40"/>
      <c r="HSG259" s="40"/>
      <c r="HSH259" s="40"/>
      <c r="HSI259" s="40"/>
      <c r="HSJ259" s="40"/>
      <c r="HSK259" s="40"/>
      <c r="HSL259" s="40"/>
      <c r="HSM259" s="40"/>
      <c r="HSN259" s="40"/>
      <c r="HSO259" s="40"/>
      <c r="HSP259" s="40"/>
      <c r="HSQ259" s="40"/>
      <c r="HSR259" s="40"/>
      <c r="HSS259" s="40"/>
      <c r="HST259" s="40"/>
      <c r="HSU259" s="40"/>
      <c r="HSV259" s="40"/>
      <c r="HSW259" s="40"/>
      <c r="HSX259" s="40"/>
      <c r="HSY259" s="40"/>
      <c r="HSZ259" s="40"/>
      <c r="HTA259" s="40"/>
      <c r="HTB259" s="40"/>
      <c r="HTC259" s="40"/>
      <c r="HTD259" s="40"/>
      <c r="HTE259" s="40"/>
      <c r="HTF259" s="40"/>
      <c r="HTG259" s="40"/>
      <c r="HTH259" s="40"/>
      <c r="HTI259" s="40"/>
      <c r="HTJ259" s="40"/>
      <c r="HTK259" s="40"/>
      <c r="HTL259" s="40"/>
      <c r="HTM259" s="40"/>
      <c r="HTN259" s="40"/>
      <c r="HTO259" s="40"/>
      <c r="HTP259" s="40"/>
      <c r="HTQ259" s="40"/>
      <c r="HTR259" s="40"/>
      <c r="HTS259" s="40"/>
      <c r="HTT259" s="40"/>
      <c r="HTU259" s="40"/>
      <c r="HTV259" s="40"/>
      <c r="HTW259" s="40"/>
      <c r="HTX259" s="40"/>
      <c r="HTY259" s="40"/>
      <c r="HTZ259" s="40"/>
      <c r="HUA259" s="40"/>
      <c r="HUB259" s="40"/>
      <c r="HUC259" s="40"/>
      <c r="HUD259" s="40"/>
      <c r="HUE259" s="40"/>
      <c r="HUF259" s="40"/>
      <c r="HUG259" s="40"/>
      <c r="HUH259" s="40"/>
      <c r="HUI259" s="40"/>
      <c r="HUJ259" s="40"/>
      <c r="HUK259" s="40"/>
      <c r="HUL259" s="40"/>
      <c r="HUM259" s="40"/>
      <c r="HUN259" s="40"/>
      <c r="HUO259" s="40"/>
      <c r="HUP259" s="40"/>
      <c r="HUQ259" s="40"/>
      <c r="HUR259" s="40"/>
      <c r="HUS259" s="40"/>
      <c r="HUT259" s="40"/>
      <c r="HUU259" s="40"/>
      <c r="HUV259" s="40"/>
      <c r="HUW259" s="40"/>
      <c r="HUX259" s="40"/>
      <c r="HUY259" s="40"/>
      <c r="HUZ259" s="40"/>
      <c r="HVA259" s="40"/>
      <c r="HVB259" s="40"/>
      <c r="HVC259" s="40"/>
      <c r="HVD259" s="40"/>
      <c r="HVE259" s="40"/>
      <c r="HVF259" s="40"/>
      <c r="HVG259" s="40"/>
      <c r="HVH259" s="40"/>
      <c r="HVI259" s="40"/>
      <c r="HVJ259" s="40"/>
      <c r="HVK259" s="40"/>
      <c r="HVL259" s="40"/>
      <c r="HVM259" s="40"/>
      <c r="HVN259" s="40"/>
      <c r="HVO259" s="40"/>
      <c r="HVP259" s="40"/>
      <c r="HVQ259" s="40"/>
      <c r="HVR259" s="40"/>
      <c r="HVS259" s="40"/>
      <c r="HVT259" s="40"/>
      <c r="HVU259" s="40"/>
      <c r="HVV259" s="40"/>
      <c r="HVW259" s="40"/>
      <c r="HVX259" s="40"/>
      <c r="HVY259" s="40"/>
      <c r="HVZ259" s="40"/>
      <c r="HWA259" s="40"/>
      <c r="HWB259" s="40"/>
      <c r="HWC259" s="40"/>
      <c r="HWD259" s="40"/>
      <c r="HWE259" s="40"/>
      <c r="HWF259" s="40"/>
      <c r="HWG259" s="40"/>
      <c r="HWH259" s="40"/>
      <c r="HWI259" s="40"/>
      <c r="HWJ259" s="40"/>
      <c r="HWK259" s="40"/>
      <c r="HWL259" s="40"/>
      <c r="HWM259" s="40"/>
      <c r="HWN259" s="40"/>
      <c r="HWO259" s="40"/>
      <c r="HWP259" s="40"/>
      <c r="HWQ259" s="40"/>
      <c r="HWR259" s="40"/>
      <c r="HWS259" s="40"/>
      <c r="HWT259" s="40"/>
      <c r="HWU259" s="40"/>
      <c r="HWV259" s="40"/>
      <c r="HWW259" s="40"/>
      <c r="HWX259" s="40"/>
      <c r="HWY259" s="40"/>
      <c r="HWZ259" s="40"/>
      <c r="HXA259" s="40"/>
      <c r="HXB259" s="40"/>
      <c r="HXC259" s="40"/>
      <c r="HXD259" s="40"/>
      <c r="HXE259" s="40"/>
      <c r="HXF259" s="40"/>
      <c r="HXG259" s="40"/>
      <c r="HXH259" s="40"/>
      <c r="HXI259" s="40"/>
      <c r="HXJ259" s="40"/>
      <c r="HXK259" s="40"/>
      <c r="HXL259" s="40"/>
      <c r="HXM259" s="40"/>
      <c r="HXN259" s="40"/>
      <c r="HXO259" s="40"/>
      <c r="HXP259" s="40"/>
      <c r="HXQ259" s="40"/>
      <c r="HXR259" s="40"/>
      <c r="HXS259" s="40"/>
      <c r="HXT259" s="40"/>
      <c r="HXU259" s="40"/>
      <c r="HXV259" s="40"/>
      <c r="HXW259" s="40"/>
      <c r="HXX259" s="40"/>
      <c r="HXY259" s="40"/>
      <c r="HXZ259" s="40"/>
      <c r="HYA259" s="40"/>
      <c r="HYB259" s="40"/>
      <c r="HYC259" s="40"/>
      <c r="HYD259" s="40"/>
      <c r="HYE259" s="40"/>
      <c r="HYF259" s="40"/>
      <c r="HYG259" s="40"/>
      <c r="HYH259" s="40"/>
      <c r="HYI259" s="40"/>
      <c r="HYJ259" s="40"/>
      <c r="HYK259" s="40"/>
      <c r="HYL259" s="40"/>
      <c r="HYM259" s="40"/>
      <c r="HYN259" s="40"/>
      <c r="HYO259" s="40"/>
      <c r="HYP259" s="40"/>
      <c r="HYQ259" s="40"/>
      <c r="HYR259" s="40"/>
      <c r="HYS259" s="40"/>
      <c r="HYT259" s="40"/>
      <c r="HYU259" s="40"/>
      <c r="HYV259" s="40"/>
      <c r="HYW259" s="40"/>
      <c r="HYX259" s="40"/>
      <c r="HYY259" s="40"/>
      <c r="HYZ259" s="40"/>
      <c r="HZA259" s="40"/>
      <c r="HZB259" s="40"/>
      <c r="HZC259" s="40"/>
      <c r="HZD259" s="40"/>
      <c r="HZE259" s="40"/>
      <c r="HZF259" s="40"/>
      <c r="HZG259" s="40"/>
      <c r="HZH259" s="40"/>
      <c r="HZI259" s="40"/>
      <c r="HZJ259" s="40"/>
      <c r="HZK259" s="40"/>
      <c r="HZL259" s="40"/>
      <c r="HZM259" s="40"/>
      <c r="HZN259" s="40"/>
      <c r="HZO259" s="40"/>
      <c r="HZP259" s="40"/>
      <c r="HZQ259" s="40"/>
      <c r="HZR259" s="40"/>
      <c r="HZS259" s="40"/>
      <c r="HZT259" s="40"/>
      <c r="HZU259" s="40"/>
      <c r="HZV259" s="40"/>
      <c r="HZW259" s="40"/>
      <c r="HZX259" s="40"/>
      <c r="HZY259" s="40"/>
      <c r="HZZ259" s="40"/>
      <c r="IAA259" s="40"/>
      <c r="IAB259" s="40"/>
      <c r="IAC259" s="40"/>
      <c r="IAD259" s="40"/>
      <c r="IAE259" s="40"/>
      <c r="IAF259" s="40"/>
      <c r="IAG259" s="40"/>
      <c r="IAH259" s="40"/>
      <c r="IAI259" s="40"/>
      <c r="IAJ259" s="40"/>
      <c r="IAK259" s="40"/>
      <c r="IAL259" s="40"/>
      <c r="IAM259" s="40"/>
      <c r="IAN259" s="40"/>
      <c r="IAO259" s="40"/>
      <c r="IAP259" s="40"/>
      <c r="IAQ259" s="40"/>
      <c r="IAR259" s="40"/>
      <c r="IAS259" s="40"/>
      <c r="IAT259" s="40"/>
      <c r="IAU259" s="40"/>
      <c r="IAV259" s="40"/>
      <c r="IAW259" s="40"/>
      <c r="IAX259" s="40"/>
      <c r="IAY259" s="40"/>
      <c r="IAZ259" s="40"/>
      <c r="IBA259" s="40"/>
      <c r="IBB259" s="40"/>
      <c r="IBC259" s="40"/>
      <c r="IBD259" s="40"/>
      <c r="IBE259" s="40"/>
      <c r="IBF259" s="40"/>
      <c r="IBG259" s="40"/>
      <c r="IBH259" s="40"/>
      <c r="IBI259" s="40"/>
      <c r="IBJ259" s="40"/>
      <c r="IBK259" s="40"/>
      <c r="IBL259" s="40"/>
      <c r="IBM259" s="40"/>
      <c r="IBN259" s="40"/>
      <c r="IBO259" s="40"/>
      <c r="IBP259" s="40"/>
      <c r="IBQ259" s="40"/>
      <c r="IBR259" s="40"/>
      <c r="IBS259" s="40"/>
      <c r="IBT259" s="40"/>
      <c r="IBU259" s="40"/>
      <c r="IBV259" s="40"/>
      <c r="IBW259" s="40"/>
      <c r="IBX259" s="40"/>
      <c r="IBY259" s="40"/>
      <c r="IBZ259" s="40"/>
      <c r="ICA259" s="40"/>
      <c r="ICB259" s="40"/>
      <c r="ICC259" s="40"/>
      <c r="ICD259" s="40"/>
      <c r="ICE259" s="40"/>
      <c r="ICF259" s="40"/>
      <c r="ICG259" s="40"/>
      <c r="ICH259" s="40"/>
      <c r="ICI259" s="40"/>
      <c r="ICJ259" s="40"/>
      <c r="ICK259" s="40"/>
      <c r="ICL259" s="40"/>
      <c r="ICM259" s="40"/>
      <c r="ICN259" s="40"/>
      <c r="ICO259" s="40"/>
      <c r="ICP259" s="40"/>
      <c r="ICQ259" s="40"/>
      <c r="ICR259" s="40"/>
      <c r="ICS259" s="40"/>
      <c r="ICT259" s="40"/>
      <c r="ICU259" s="40"/>
      <c r="ICV259" s="40"/>
      <c r="ICW259" s="40"/>
      <c r="ICX259" s="40"/>
      <c r="ICY259" s="40"/>
      <c r="ICZ259" s="40"/>
      <c r="IDA259" s="40"/>
      <c r="IDB259" s="40"/>
      <c r="IDC259" s="40"/>
      <c r="IDD259" s="40"/>
      <c r="IDE259" s="40"/>
      <c r="IDF259" s="40"/>
      <c r="IDG259" s="40"/>
      <c r="IDH259" s="40"/>
      <c r="IDI259" s="40"/>
      <c r="IDJ259" s="40"/>
      <c r="IDK259" s="40"/>
      <c r="IDL259" s="40"/>
      <c r="IDM259" s="40"/>
      <c r="IDN259" s="40"/>
      <c r="IDO259" s="40"/>
      <c r="IDP259" s="40"/>
      <c r="IDQ259" s="40"/>
      <c r="IDR259" s="40"/>
      <c r="IDS259" s="40"/>
      <c r="IDT259" s="40"/>
      <c r="IDU259" s="40"/>
      <c r="IDV259" s="40"/>
      <c r="IDW259" s="40"/>
      <c r="IDX259" s="40"/>
      <c r="IDY259" s="40"/>
      <c r="IDZ259" s="40"/>
      <c r="IEA259" s="40"/>
      <c r="IEB259" s="40"/>
      <c r="IEC259" s="40"/>
      <c r="IED259" s="40"/>
      <c r="IEE259" s="40"/>
      <c r="IEF259" s="40"/>
      <c r="IEG259" s="40"/>
      <c r="IEH259" s="40"/>
      <c r="IEI259" s="40"/>
      <c r="IEJ259" s="40"/>
      <c r="IEK259" s="40"/>
      <c r="IEL259" s="40"/>
      <c r="IEM259" s="40"/>
      <c r="IEN259" s="40"/>
      <c r="IEO259" s="40"/>
      <c r="IEP259" s="40"/>
      <c r="IEQ259" s="40"/>
      <c r="IER259" s="40"/>
      <c r="IES259" s="40"/>
      <c r="IET259" s="40"/>
      <c r="IEU259" s="40"/>
      <c r="IEV259" s="40"/>
      <c r="IEW259" s="40"/>
      <c r="IEX259" s="40"/>
      <c r="IEY259" s="40"/>
      <c r="IEZ259" s="40"/>
      <c r="IFA259" s="40"/>
      <c r="IFB259" s="40"/>
      <c r="IFC259" s="40"/>
      <c r="IFD259" s="40"/>
      <c r="IFE259" s="40"/>
      <c r="IFF259" s="40"/>
      <c r="IFG259" s="40"/>
      <c r="IFH259" s="40"/>
      <c r="IFI259" s="40"/>
      <c r="IFJ259" s="40"/>
      <c r="IFK259" s="40"/>
      <c r="IFL259" s="40"/>
      <c r="IFM259" s="40"/>
      <c r="IFN259" s="40"/>
      <c r="IFO259" s="40"/>
      <c r="IFP259" s="40"/>
      <c r="IFQ259" s="40"/>
      <c r="IFR259" s="40"/>
      <c r="IFS259" s="40"/>
      <c r="IFT259" s="40"/>
      <c r="IFU259" s="40"/>
      <c r="IFV259" s="40"/>
      <c r="IFW259" s="40"/>
      <c r="IFX259" s="40"/>
      <c r="IFY259" s="40"/>
      <c r="IFZ259" s="40"/>
      <c r="IGA259" s="40"/>
      <c r="IGB259" s="40"/>
      <c r="IGC259" s="40"/>
      <c r="IGD259" s="40"/>
      <c r="IGE259" s="40"/>
      <c r="IGF259" s="40"/>
      <c r="IGG259" s="40"/>
      <c r="IGH259" s="40"/>
      <c r="IGI259" s="40"/>
      <c r="IGJ259" s="40"/>
      <c r="IGK259" s="40"/>
      <c r="IGL259" s="40"/>
      <c r="IGM259" s="40"/>
      <c r="IGN259" s="40"/>
      <c r="IGO259" s="40"/>
      <c r="IGP259" s="40"/>
      <c r="IGQ259" s="40"/>
      <c r="IGR259" s="40"/>
      <c r="IGS259" s="40"/>
      <c r="IGT259" s="40"/>
      <c r="IGU259" s="40"/>
      <c r="IGV259" s="40"/>
      <c r="IGW259" s="40"/>
      <c r="IGX259" s="40"/>
      <c r="IGY259" s="40"/>
      <c r="IGZ259" s="40"/>
      <c r="IHA259" s="40"/>
      <c r="IHB259" s="40"/>
      <c r="IHC259" s="40"/>
      <c r="IHD259" s="40"/>
      <c r="IHE259" s="40"/>
      <c r="IHF259" s="40"/>
      <c r="IHG259" s="40"/>
      <c r="IHH259" s="40"/>
      <c r="IHI259" s="40"/>
      <c r="IHJ259" s="40"/>
      <c r="IHK259" s="40"/>
      <c r="IHL259" s="40"/>
      <c r="IHM259" s="40"/>
      <c r="IHN259" s="40"/>
      <c r="IHO259" s="40"/>
      <c r="IHP259" s="40"/>
      <c r="IHQ259" s="40"/>
      <c r="IHR259" s="40"/>
      <c r="IHS259" s="40"/>
      <c r="IHT259" s="40"/>
      <c r="IHU259" s="40"/>
      <c r="IHV259" s="40"/>
      <c r="IHW259" s="40"/>
      <c r="IHX259" s="40"/>
      <c r="IHY259" s="40"/>
      <c r="IHZ259" s="40"/>
      <c r="IIA259" s="40"/>
      <c r="IIB259" s="40"/>
      <c r="IIC259" s="40"/>
      <c r="IID259" s="40"/>
      <c r="IIE259" s="40"/>
      <c r="IIF259" s="40"/>
      <c r="IIG259" s="40"/>
      <c r="IIH259" s="40"/>
      <c r="III259" s="40"/>
      <c r="IIJ259" s="40"/>
      <c r="IIK259" s="40"/>
      <c r="IIL259" s="40"/>
      <c r="IIM259" s="40"/>
      <c r="IIN259" s="40"/>
      <c r="IIO259" s="40"/>
      <c r="IIP259" s="40"/>
      <c r="IIQ259" s="40"/>
      <c r="IIR259" s="40"/>
      <c r="IIS259" s="40"/>
      <c r="IIT259" s="40"/>
      <c r="IIU259" s="40"/>
      <c r="IIV259" s="40"/>
      <c r="IIW259" s="40"/>
      <c r="IIX259" s="40"/>
      <c r="IIY259" s="40"/>
      <c r="IIZ259" s="40"/>
      <c r="IJA259" s="40"/>
      <c r="IJB259" s="40"/>
      <c r="IJC259" s="40"/>
      <c r="IJD259" s="40"/>
      <c r="IJE259" s="40"/>
      <c r="IJF259" s="40"/>
      <c r="IJG259" s="40"/>
      <c r="IJH259" s="40"/>
      <c r="IJI259" s="40"/>
      <c r="IJJ259" s="40"/>
      <c r="IJK259" s="40"/>
      <c r="IJL259" s="40"/>
      <c r="IJM259" s="40"/>
      <c r="IJN259" s="40"/>
      <c r="IJO259" s="40"/>
      <c r="IJP259" s="40"/>
      <c r="IJQ259" s="40"/>
      <c r="IJR259" s="40"/>
      <c r="IJS259" s="40"/>
      <c r="IJT259" s="40"/>
      <c r="IJU259" s="40"/>
      <c r="IJV259" s="40"/>
      <c r="IJW259" s="40"/>
      <c r="IJX259" s="40"/>
      <c r="IJY259" s="40"/>
      <c r="IJZ259" s="40"/>
      <c r="IKA259" s="40"/>
      <c r="IKB259" s="40"/>
      <c r="IKC259" s="40"/>
      <c r="IKD259" s="40"/>
      <c r="IKE259" s="40"/>
      <c r="IKF259" s="40"/>
      <c r="IKG259" s="40"/>
      <c r="IKH259" s="40"/>
      <c r="IKI259" s="40"/>
      <c r="IKJ259" s="40"/>
      <c r="IKK259" s="40"/>
      <c r="IKL259" s="40"/>
      <c r="IKM259" s="40"/>
      <c r="IKN259" s="40"/>
      <c r="IKO259" s="40"/>
      <c r="IKP259" s="40"/>
      <c r="IKQ259" s="40"/>
      <c r="IKR259" s="40"/>
      <c r="IKS259" s="40"/>
      <c r="IKT259" s="40"/>
      <c r="IKU259" s="40"/>
      <c r="IKV259" s="40"/>
      <c r="IKW259" s="40"/>
      <c r="IKX259" s="40"/>
      <c r="IKY259" s="40"/>
      <c r="IKZ259" s="40"/>
      <c r="ILA259" s="40"/>
      <c r="ILB259" s="40"/>
      <c r="ILC259" s="40"/>
      <c r="ILD259" s="40"/>
      <c r="ILE259" s="40"/>
      <c r="ILF259" s="40"/>
      <c r="ILG259" s="40"/>
      <c r="ILH259" s="40"/>
      <c r="ILI259" s="40"/>
      <c r="ILJ259" s="40"/>
      <c r="ILK259" s="40"/>
      <c r="ILL259" s="40"/>
      <c r="ILM259" s="40"/>
      <c r="ILN259" s="40"/>
      <c r="ILO259" s="40"/>
      <c r="ILP259" s="40"/>
      <c r="ILQ259" s="40"/>
      <c r="ILR259" s="40"/>
      <c r="ILS259" s="40"/>
      <c r="ILT259" s="40"/>
      <c r="ILU259" s="40"/>
      <c r="ILV259" s="40"/>
      <c r="ILW259" s="40"/>
      <c r="ILX259" s="40"/>
      <c r="ILY259" s="40"/>
      <c r="ILZ259" s="40"/>
      <c r="IMA259" s="40"/>
      <c r="IMB259" s="40"/>
      <c r="IMC259" s="40"/>
      <c r="IMD259" s="40"/>
      <c r="IME259" s="40"/>
      <c r="IMF259" s="40"/>
      <c r="IMG259" s="40"/>
      <c r="IMH259" s="40"/>
      <c r="IMI259" s="40"/>
      <c r="IMJ259" s="40"/>
      <c r="IMK259" s="40"/>
      <c r="IML259" s="40"/>
      <c r="IMM259" s="40"/>
      <c r="IMN259" s="40"/>
      <c r="IMO259" s="40"/>
      <c r="IMP259" s="40"/>
      <c r="IMQ259" s="40"/>
      <c r="IMR259" s="40"/>
      <c r="IMS259" s="40"/>
      <c r="IMT259" s="40"/>
      <c r="IMU259" s="40"/>
      <c r="IMV259" s="40"/>
      <c r="IMW259" s="40"/>
      <c r="IMX259" s="40"/>
      <c r="IMY259" s="40"/>
      <c r="IMZ259" s="40"/>
      <c r="INA259" s="40"/>
      <c r="INB259" s="40"/>
      <c r="INC259" s="40"/>
      <c r="IND259" s="40"/>
      <c r="INE259" s="40"/>
      <c r="INF259" s="40"/>
      <c r="ING259" s="40"/>
      <c r="INH259" s="40"/>
      <c r="INI259" s="40"/>
      <c r="INJ259" s="40"/>
      <c r="INK259" s="40"/>
      <c r="INL259" s="40"/>
      <c r="INM259" s="40"/>
      <c r="INN259" s="40"/>
      <c r="INO259" s="40"/>
      <c r="INP259" s="40"/>
      <c r="INQ259" s="40"/>
      <c r="INR259" s="40"/>
      <c r="INS259" s="40"/>
      <c r="INT259" s="40"/>
      <c r="INU259" s="40"/>
      <c r="INV259" s="40"/>
      <c r="INW259" s="40"/>
      <c r="INX259" s="40"/>
      <c r="INY259" s="40"/>
      <c r="INZ259" s="40"/>
      <c r="IOA259" s="40"/>
      <c r="IOB259" s="40"/>
      <c r="IOC259" s="40"/>
      <c r="IOD259" s="40"/>
      <c r="IOE259" s="40"/>
      <c r="IOF259" s="40"/>
      <c r="IOG259" s="40"/>
      <c r="IOH259" s="40"/>
      <c r="IOI259" s="40"/>
      <c r="IOJ259" s="40"/>
      <c r="IOK259" s="40"/>
      <c r="IOL259" s="40"/>
      <c r="IOM259" s="40"/>
      <c r="ION259" s="40"/>
      <c r="IOO259" s="40"/>
      <c r="IOP259" s="40"/>
      <c r="IOQ259" s="40"/>
      <c r="IOR259" s="40"/>
      <c r="IOS259" s="40"/>
      <c r="IOT259" s="40"/>
      <c r="IOU259" s="40"/>
      <c r="IOV259" s="40"/>
      <c r="IOW259" s="40"/>
      <c r="IOX259" s="40"/>
      <c r="IOY259" s="40"/>
      <c r="IOZ259" s="40"/>
      <c r="IPA259" s="40"/>
      <c r="IPB259" s="40"/>
      <c r="IPC259" s="40"/>
      <c r="IPD259" s="40"/>
      <c r="IPE259" s="40"/>
      <c r="IPF259" s="40"/>
      <c r="IPG259" s="40"/>
      <c r="IPH259" s="40"/>
      <c r="IPI259" s="40"/>
      <c r="IPJ259" s="40"/>
      <c r="IPK259" s="40"/>
      <c r="IPL259" s="40"/>
      <c r="IPM259" s="40"/>
      <c r="IPN259" s="40"/>
      <c r="IPO259" s="40"/>
      <c r="IPP259" s="40"/>
      <c r="IPQ259" s="40"/>
      <c r="IPR259" s="40"/>
      <c r="IPS259" s="40"/>
      <c r="IPT259" s="40"/>
      <c r="IPU259" s="40"/>
      <c r="IPV259" s="40"/>
      <c r="IPW259" s="40"/>
      <c r="IPX259" s="40"/>
      <c r="IPY259" s="40"/>
      <c r="IPZ259" s="40"/>
      <c r="IQA259" s="40"/>
      <c r="IQB259" s="40"/>
      <c r="IQC259" s="40"/>
      <c r="IQD259" s="40"/>
      <c r="IQE259" s="40"/>
      <c r="IQF259" s="40"/>
      <c r="IQG259" s="40"/>
      <c r="IQH259" s="40"/>
      <c r="IQI259" s="40"/>
      <c r="IQJ259" s="40"/>
      <c r="IQK259" s="40"/>
      <c r="IQL259" s="40"/>
      <c r="IQM259" s="40"/>
      <c r="IQN259" s="40"/>
      <c r="IQO259" s="40"/>
      <c r="IQP259" s="40"/>
      <c r="IQQ259" s="40"/>
      <c r="IQR259" s="40"/>
      <c r="IQS259" s="40"/>
      <c r="IQT259" s="40"/>
      <c r="IQU259" s="40"/>
      <c r="IQV259" s="40"/>
      <c r="IQW259" s="40"/>
      <c r="IQX259" s="40"/>
      <c r="IQY259" s="40"/>
      <c r="IQZ259" s="40"/>
      <c r="IRA259" s="40"/>
      <c r="IRB259" s="40"/>
      <c r="IRC259" s="40"/>
      <c r="IRD259" s="40"/>
      <c r="IRE259" s="40"/>
      <c r="IRF259" s="40"/>
      <c r="IRG259" s="40"/>
      <c r="IRH259" s="40"/>
      <c r="IRI259" s="40"/>
      <c r="IRJ259" s="40"/>
      <c r="IRK259" s="40"/>
      <c r="IRL259" s="40"/>
      <c r="IRM259" s="40"/>
      <c r="IRN259" s="40"/>
      <c r="IRO259" s="40"/>
      <c r="IRP259" s="40"/>
      <c r="IRQ259" s="40"/>
      <c r="IRR259" s="40"/>
      <c r="IRS259" s="40"/>
      <c r="IRT259" s="40"/>
      <c r="IRU259" s="40"/>
      <c r="IRV259" s="40"/>
      <c r="IRW259" s="40"/>
      <c r="IRX259" s="40"/>
      <c r="IRY259" s="40"/>
      <c r="IRZ259" s="40"/>
      <c r="ISA259" s="40"/>
      <c r="ISB259" s="40"/>
      <c r="ISC259" s="40"/>
      <c r="ISD259" s="40"/>
      <c r="ISE259" s="40"/>
      <c r="ISF259" s="40"/>
      <c r="ISG259" s="40"/>
      <c r="ISH259" s="40"/>
      <c r="ISI259" s="40"/>
      <c r="ISJ259" s="40"/>
      <c r="ISK259" s="40"/>
      <c r="ISL259" s="40"/>
      <c r="ISM259" s="40"/>
      <c r="ISN259" s="40"/>
      <c r="ISO259" s="40"/>
      <c r="ISP259" s="40"/>
      <c r="ISQ259" s="40"/>
      <c r="ISR259" s="40"/>
      <c r="ISS259" s="40"/>
      <c r="IST259" s="40"/>
      <c r="ISU259" s="40"/>
      <c r="ISV259" s="40"/>
      <c r="ISW259" s="40"/>
      <c r="ISX259" s="40"/>
      <c r="ISY259" s="40"/>
      <c r="ISZ259" s="40"/>
      <c r="ITA259" s="40"/>
      <c r="ITB259" s="40"/>
      <c r="ITC259" s="40"/>
      <c r="ITD259" s="40"/>
      <c r="ITE259" s="40"/>
      <c r="ITF259" s="40"/>
      <c r="ITG259" s="40"/>
      <c r="ITH259" s="40"/>
      <c r="ITI259" s="40"/>
      <c r="ITJ259" s="40"/>
      <c r="ITK259" s="40"/>
      <c r="ITL259" s="40"/>
      <c r="ITM259" s="40"/>
      <c r="ITN259" s="40"/>
      <c r="ITO259" s="40"/>
      <c r="ITP259" s="40"/>
      <c r="ITQ259" s="40"/>
      <c r="ITR259" s="40"/>
      <c r="ITS259" s="40"/>
      <c r="ITT259" s="40"/>
      <c r="ITU259" s="40"/>
      <c r="ITV259" s="40"/>
      <c r="ITW259" s="40"/>
      <c r="ITX259" s="40"/>
      <c r="ITY259" s="40"/>
      <c r="ITZ259" s="40"/>
      <c r="IUA259" s="40"/>
      <c r="IUB259" s="40"/>
      <c r="IUC259" s="40"/>
      <c r="IUD259" s="40"/>
      <c r="IUE259" s="40"/>
      <c r="IUF259" s="40"/>
      <c r="IUG259" s="40"/>
      <c r="IUH259" s="40"/>
      <c r="IUI259" s="40"/>
      <c r="IUJ259" s="40"/>
      <c r="IUK259" s="40"/>
      <c r="IUL259" s="40"/>
      <c r="IUM259" s="40"/>
      <c r="IUN259" s="40"/>
      <c r="IUO259" s="40"/>
      <c r="IUP259" s="40"/>
      <c r="IUQ259" s="40"/>
      <c r="IUR259" s="40"/>
      <c r="IUS259" s="40"/>
      <c r="IUT259" s="40"/>
      <c r="IUU259" s="40"/>
      <c r="IUV259" s="40"/>
      <c r="IUW259" s="40"/>
      <c r="IUX259" s="40"/>
      <c r="IUY259" s="40"/>
      <c r="IUZ259" s="40"/>
      <c r="IVA259" s="40"/>
      <c r="IVB259" s="40"/>
      <c r="IVC259" s="40"/>
      <c r="IVD259" s="40"/>
      <c r="IVE259" s="40"/>
      <c r="IVF259" s="40"/>
      <c r="IVG259" s="40"/>
      <c r="IVH259" s="40"/>
      <c r="IVI259" s="40"/>
      <c r="IVJ259" s="40"/>
      <c r="IVK259" s="40"/>
      <c r="IVL259" s="40"/>
      <c r="IVM259" s="40"/>
      <c r="IVN259" s="40"/>
      <c r="IVO259" s="40"/>
      <c r="IVP259" s="40"/>
      <c r="IVQ259" s="40"/>
      <c r="IVR259" s="40"/>
      <c r="IVS259" s="40"/>
      <c r="IVT259" s="40"/>
      <c r="IVU259" s="40"/>
      <c r="IVV259" s="40"/>
      <c r="IVW259" s="40"/>
      <c r="IVX259" s="40"/>
      <c r="IVY259" s="40"/>
      <c r="IVZ259" s="40"/>
      <c r="IWA259" s="40"/>
      <c r="IWB259" s="40"/>
      <c r="IWC259" s="40"/>
      <c r="IWD259" s="40"/>
      <c r="IWE259" s="40"/>
      <c r="IWF259" s="40"/>
      <c r="IWG259" s="40"/>
      <c r="IWH259" s="40"/>
      <c r="IWI259" s="40"/>
      <c r="IWJ259" s="40"/>
      <c r="IWK259" s="40"/>
      <c r="IWL259" s="40"/>
      <c r="IWM259" s="40"/>
      <c r="IWN259" s="40"/>
      <c r="IWO259" s="40"/>
      <c r="IWP259" s="40"/>
      <c r="IWQ259" s="40"/>
      <c r="IWR259" s="40"/>
      <c r="IWS259" s="40"/>
      <c r="IWT259" s="40"/>
      <c r="IWU259" s="40"/>
      <c r="IWV259" s="40"/>
      <c r="IWW259" s="40"/>
      <c r="IWX259" s="40"/>
      <c r="IWY259" s="40"/>
      <c r="IWZ259" s="40"/>
      <c r="IXA259" s="40"/>
      <c r="IXB259" s="40"/>
      <c r="IXC259" s="40"/>
      <c r="IXD259" s="40"/>
      <c r="IXE259" s="40"/>
      <c r="IXF259" s="40"/>
      <c r="IXG259" s="40"/>
      <c r="IXH259" s="40"/>
      <c r="IXI259" s="40"/>
      <c r="IXJ259" s="40"/>
      <c r="IXK259" s="40"/>
      <c r="IXL259" s="40"/>
      <c r="IXM259" s="40"/>
      <c r="IXN259" s="40"/>
      <c r="IXO259" s="40"/>
      <c r="IXP259" s="40"/>
      <c r="IXQ259" s="40"/>
      <c r="IXR259" s="40"/>
      <c r="IXS259" s="40"/>
      <c r="IXT259" s="40"/>
      <c r="IXU259" s="40"/>
      <c r="IXV259" s="40"/>
      <c r="IXW259" s="40"/>
      <c r="IXX259" s="40"/>
      <c r="IXY259" s="40"/>
      <c r="IXZ259" s="40"/>
      <c r="IYA259" s="40"/>
      <c r="IYB259" s="40"/>
      <c r="IYC259" s="40"/>
      <c r="IYD259" s="40"/>
      <c r="IYE259" s="40"/>
      <c r="IYF259" s="40"/>
      <c r="IYG259" s="40"/>
      <c r="IYH259" s="40"/>
      <c r="IYI259" s="40"/>
      <c r="IYJ259" s="40"/>
      <c r="IYK259" s="40"/>
      <c r="IYL259" s="40"/>
      <c r="IYM259" s="40"/>
      <c r="IYN259" s="40"/>
      <c r="IYO259" s="40"/>
      <c r="IYP259" s="40"/>
      <c r="IYQ259" s="40"/>
      <c r="IYR259" s="40"/>
      <c r="IYS259" s="40"/>
      <c r="IYT259" s="40"/>
      <c r="IYU259" s="40"/>
      <c r="IYV259" s="40"/>
      <c r="IYW259" s="40"/>
      <c r="IYX259" s="40"/>
      <c r="IYY259" s="40"/>
      <c r="IYZ259" s="40"/>
      <c r="IZA259" s="40"/>
      <c r="IZB259" s="40"/>
      <c r="IZC259" s="40"/>
      <c r="IZD259" s="40"/>
      <c r="IZE259" s="40"/>
      <c r="IZF259" s="40"/>
      <c r="IZG259" s="40"/>
      <c r="IZH259" s="40"/>
      <c r="IZI259" s="40"/>
      <c r="IZJ259" s="40"/>
      <c r="IZK259" s="40"/>
      <c r="IZL259" s="40"/>
      <c r="IZM259" s="40"/>
      <c r="IZN259" s="40"/>
      <c r="IZO259" s="40"/>
      <c r="IZP259" s="40"/>
      <c r="IZQ259" s="40"/>
      <c r="IZR259" s="40"/>
      <c r="IZS259" s="40"/>
      <c r="IZT259" s="40"/>
      <c r="IZU259" s="40"/>
      <c r="IZV259" s="40"/>
      <c r="IZW259" s="40"/>
      <c r="IZX259" s="40"/>
      <c r="IZY259" s="40"/>
      <c r="IZZ259" s="40"/>
      <c r="JAA259" s="40"/>
      <c r="JAB259" s="40"/>
      <c r="JAC259" s="40"/>
      <c r="JAD259" s="40"/>
      <c r="JAE259" s="40"/>
      <c r="JAF259" s="40"/>
      <c r="JAG259" s="40"/>
      <c r="JAH259" s="40"/>
      <c r="JAI259" s="40"/>
      <c r="JAJ259" s="40"/>
      <c r="JAK259" s="40"/>
      <c r="JAL259" s="40"/>
      <c r="JAM259" s="40"/>
      <c r="JAN259" s="40"/>
      <c r="JAO259" s="40"/>
      <c r="JAP259" s="40"/>
      <c r="JAQ259" s="40"/>
      <c r="JAR259" s="40"/>
      <c r="JAS259" s="40"/>
      <c r="JAT259" s="40"/>
      <c r="JAU259" s="40"/>
      <c r="JAV259" s="40"/>
      <c r="JAW259" s="40"/>
      <c r="JAX259" s="40"/>
      <c r="JAY259" s="40"/>
      <c r="JAZ259" s="40"/>
      <c r="JBA259" s="40"/>
      <c r="JBB259" s="40"/>
      <c r="JBC259" s="40"/>
      <c r="JBD259" s="40"/>
      <c r="JBE259" s="40"/>
      <c r="JBF259" s="40"/>
      <c r="JBG259" s="40"/>
      <c r="JBH259" s="40"/>
      <c r="JBI259" s="40"/>
      <c r="JBJ259" s="40"/>
      <c r="JBK259" s="40"/>
      <c r="JBL259" s="40"/>
      <c r="JBM259" s="40"/>
      <c r="JBN259" s="40"/>
      <c r="JBO259" s="40"/>
      <c r="JBP259" s="40"/>
      <c r="JBQ259" s="40"/>
      <c r="JBR259" s="40"/>
      <c r="JBS259" s="40"/>
      <c r="JBT259" s="40"/>
      <c r="JBU259" s="40"/>
      <c r="JBV259" s="40"/>
      <c r="JBW259" s="40"/>
      <c r="JBX259" s="40"/>
      <c r="JBY259" s="40"/>
      <c r="JBZ259" s="40"/>
      <c r="JCA259" s="40"/>
      <c r="JCB259" s="40"/>
      <c r="JCC259" s="40"/>
      <c r="JCD259" s="40"/>
      <c r="JCE259" s="40"/>
      <c r="JCF259" s="40"/>
      <c r="JCG259" s="40"/>
      <c r="JCH259" s="40"/>
      <c r="JCI259" s="40"/>
      <c r="JCJ259" s="40"/>
      <c r="JCK259" s="40"/>
      <c r="JCL259" s="40"/>
      <c r="JCM259" s="40"/>
      <c r="JCN259" s="40"/>
      <c r="JCO259" s="40"/>
      <c r="JCP259" s="40"/>
      <c r="JCQ259" s="40"/>
      <c r="JCR259" s="40"/>
      <c r="JCS259" s="40"/>
      <c r="JCT259" s="40"/>
      <c r="JCU259" s="40"/>
      <c r="JCV259" s="40"/>
      <c r="JCW259" s="40"/>
      <c r="JCX259" s="40"/>
      <c r="JCY259" s="40"/>
      <c r="JCZ259" s="40"/>
      <c r="JDA259" s="40"/>
      <c r="JDB259" s="40"/>
      <c r="JDC259" s="40"/>
      <c r="JDD259" s="40"/>
      <c r="JDE259" s="40"/>
      <c r="JDF259" s="40"/>
      <c r="JDG259" s="40"/>
      <c r="JDH259" s="40"/>
      <c r="JDI259" s="40"/>
      <c r="JDJ259" s="40"/>
      <c r="JDK259" s="40"/>
      <c r="JDL259" s="40"/>
      <c r="JDM259" s="40"/>
      <c r="JDN259" s="40"/>
      <c r="JDO259" s="40"/>
      <c r="JDP259" s="40"/>
      <c r="JDQ259" s="40"/>
      <c r="JDR259" s="40"/>
      <c r="JDS259" s="40"/>
      <c r="JDT259" s="40"/>
      <c r="JDU259" s="40"/>
      <c r="JDV259" s="40"/>
      <c r="JDW259" s="40"/>
      <c r="JDX259" s="40"/>
      <c r="JDY259" s="40"/>
      <c r="JDZ259" s="40"/>
      <c r="JEA259" s="40"/>
      <c r="JEB259" s="40"/>
      <c r="JEC259" s="40"/>
      <c r="JED259" s="40"/>
      <c r="JEE259" s="40"/>
      <c r="JEF259" s="40"/>
      <c r="JEG259" s="40"/>
      <c r="JEH259" s="40"/>
      <c r="JEI259" s="40"/>
      <c r="JEJ259" s="40"/>
      <c r="JEK259" s="40"/>
      <c r="JEL259" s="40"/>
      <c r="JEM259" s="40"/>
      <c r="JEN259" s="40"/>
      <c r="JEO259" s="40"/>
      <c r="JEP259" s="40"/>
      <c r="JEQ259" s="40"/>
      <c r="JER259" s="40"/>
      <c r="JES259" s="40"/>
      <c r="JET259" s="40"/>
      <c r="JEU259" s="40"/>
      <c r="JEV259" s="40"/>
      <c r="JEW259" s="40"/>
      <c r="JEX259" s="40"/>
      <c r="JEY259" s="40"/>
      <c r="JEZ259" s="40"/>
      <c r="JFA259" s="40"/>
      <c r="JFB259" s="40"/>
      <c r="JFC259" s="40"/>
      <c r="JFD259" s="40"/>
      <c r="JFE259" s="40"/>
      <c r="JFF259" s="40"/>
      <c r="JFG259" s="40"/>
      <c r="JFH259" s="40"/>
      <c r="JFI259" s="40"/>
      <c r="JFJ259" s="40"/>
      <c r="JFK259" s="40"/>
      <c r="JFL259" s="40"/>
      <c r="JFM259" s="40"/>
      <c r="JFN259" s="40"/>
      <c r="JFO259" s="40"/>
      <c r="JFP259" s="40"/>
      <c r="JFQ259" s="40"/>
      <c r="JFR259" s="40"/>
      <c r="JFS259" s="40"/>
      <c r="JFT259" s="40"/>
      <c r="JFU259" s="40"/>
      <c r="JFV259" s="40"/>
      <c r="JFW259" s="40"/>
      <c r="JFX259" s="40"/>
      <c r="JFY259" s="40"/>
      <c r="JFZ259" s="40"/>
      <c r="JGA259" s="40"/>
      <c r="JGB259" s="40"/>
      <c r="JGC259" s="40"/>
      <c r="JGD259" s="40"/>
      <c r="JGE259" s="40"/>
      <c r="JGF259" s="40"/>
      <c r="JGG259" s="40"/>
      <c r="JGH259" s="40"/>
      <c r="JGI259" s="40"/>
      <c r="JGJ259" s="40"/>
      <c r="JGK259" s="40"/>
      <c r="JGL259" s="40"/>
      <c r="JGM259" s="40"/>
      <c r="JGN259" s="40"/>
      <c r="JGO259" s="40"/>
      <c r="JGP259" s="40"/>
      <c r="JGQ259" s="40"/>
      <c r="JGR259" s="40"/>
      <c r="JGS259" s="40"/>
      <c r="JGT259" s="40"/>
      <c r="JGU259" s="40"/>
      <c r="JGV259" s="40"/>
      <c r="JGW259" s="40"/>
      <c r="JGX259" s="40"/>
      <c r="JGY259" s="40"/>
      <c r="JGZ259" s="40"/>
      <c r="JHA259" s="40"/>
      <c r="JHB259" s="40"/>
      <c r="JHC259" s="40"/>
      <c r="JHD259" s="40"/>
      <c r="JHE259" s="40"/>
      <c r="JHF259" s="40"/>
      <c r="JHG259" s="40"/>
      <c r="JHH259" s="40"/>
      <c r="JHI259" s="40"/>
      <c r="JHJ259" s="40"/>
      <c r="JHK259" s="40"/>
      <c r="JHL259" s="40"/>
      <c r="JHM259" s="40"/>
      <c r="JHN259" s="40"/>
      <c r="JHO259" s="40"/>
      <c r="JHP259" s="40"/>
      <c r="JHQ259" s="40"/>
      <c r="JHR259" s="40"/>
      <c r="JHS259" s="40"/>
      <c r="JHT259" s="40"/>
      <c r="JHU259" s="40"/>
      <c r="JHV259" s="40"/>
      <c r="JHW259" s="40"/>
      <c r="JHX259" s="40"/>
      <c r="JHY259" s="40"/>
      <c r="JHZ259" s="40"/>
      <c r="JIA259" s="40"/>
      <c r="JIB259" s="40"/>
      <c r="JIC259" s="40"/>
      <c r="JID259" s="40"/>
      <c r="JIE259" s="40"/>
      <c r="JIF259" s="40"/>
      <c r="JIG259" s="40"/>
      <c r="JIH259" s="40"/>
      <c r="JII259" s="40"/>
      <c r="JIJ259" s="40"/>
      <c r="JIK259" s="40"/>
      <c r="JIL259" s="40"/>
      <c r="JIM259" s="40"/>
      <c r="JIN259" s="40"/>
      <c r="JIO259" s="40"/>
      <c r="JIP259" s="40"/>
      <c r="JIQ259" s="40"/>
      <c r="JIR259" s="40"/>
      <c r="JIS259" s="40"/>
      <c r="JIT259" s="40"/>
      <c r="JIU259" s="40"/>
      <c r="JIV259" s="40"/>
      <c r="JIW259" s="40"/>
      <c r="JIX259" s="40"/>
      <c r="JIY259" s="40"/>
      <c r="JIZ259" s="40"/>
      <c r="JJA259" s="40"/>
      <c r="JJB259" s="40"/>
      <c r="JJC259" s="40"/>
      <c r="JJD259" s="40"/>
      <c r="JJE259" s="40"/>
      <c r="JJF259" s="40"/>
      <c r="JJG259" s="40"/>
      <c r="JJH259" s="40"/>
      <c r="JJI259" s="40"/>
      <c r="JJJ259" s="40"/>
      <c r="JJK259" s="40"/>
      <c r="JJL259" s="40"/>
      <c r="JJM259" s="40"/>
      <c r="JJN259" s="40"/>
      <c r="JJO259" s="40"/>
      <c r="JJP259" s="40"/>
      <c r="JJQ259" s="40"/>
      <c r="JJR259" s="40"/>
      <c r="JJS259" s="40"/>
      <c r="JJT259" s="40"/>
      <c r="JJU259" s="40"/>
      <c r="JJV259" s="40"/>
      <c r="JJW259" s="40"/>
      <c r="JJX259" s="40"/>
      <c r="JJY259" s="40"/>
      <c r="JJZ259" s="40"/>
      <c r="JKA259" s="40"/>
      <c r="JKB259" s="40"/>
      <c r="JKC259" s="40"/>
      <c r="JKD259" s="40"/>
      <c r="JKE259" s="40"/>
      <c r="JKF259" s="40"/>
      <c r="JKG259" s="40"/>
      <c r="JKH259" s="40"/>
      <c r="JKI259" s="40"/>
      <c r="JKJ259" s="40"/>
      <c r="JKK259" s="40"/>
      <c r="JKL259" s="40"/>
      <c r="JKM259" s="40"/>
      <c r="JKN259" s="40"/>
      <c r="JKO259" s="40"/>
      <c r="JKP259" s="40"/>
      <c r="JKQ259" s="40"/>
      <c r="JKR259" s="40"/>
      <c r="JKS259" s="40"/>
      <c r="JKT259" s="40"/>
      <c r="JKU259" s="40"/>
      <c r="JKV259" s="40"/>
      <c r="JKW259" s="40"/>
      <c r="JKX259" s="40"/>
      <c r="JKY259" s="40"/>
      <c r="JKZ259" s="40"/>
      <c r="JLA259" s="40"/>
      <c r="JLB259" s="40"/>
      <c r="JLC259" s="40"/>
      <c r="JLD259" s="40"/>
      <c r="JLE259" s="40"/>
      <c r="JLF259" s="40"/>
      <c r="JLG259" s="40"/>
      <c r="JLH259" s="40"/>
      <c r="JLI259" s="40"/>
      <c r="JLJ259" s="40"/>
      <c r="JLK259" s="40"/>
      <c r="JLL259" s="40"/>
      <c r="JLM259" s="40"/>
      <c r="JLN259" s="40"/>
      <c r="JLO259" s="40"/>
      <c r="JLP259" s="40"/>
      <c r="JLQ259" s="40"/>
      <c r="JLR259" s="40"/>
      <c r="JLS259" s="40"/>
      <c r="JLT259" s="40"/>
      <c r="JLU259" s="40"/>
      <c r="JLV259" s="40"/>
      <c r="JLW259" s="40"/>
      <c r="JLX259" s="40"/>
      <c r="JLY259" s="40"/>
      <c r="JLZ259" s="40"/>
      <c r="JMA259" s="40"/>
      <c r="JMB259" s="40"/>
      <c r="JMC259" s="40"/>
      <c r="JMD259" s="40"/>
      <c r="JME259" s="40"/>
      <c r="JMF259" s="40"/>
      <c r="JMG259" s="40"/>
      <c r="JMH259" s="40"/>
      <c r="JMI259" s="40"/>
      <c r="JMJ259" s="40"/>
      <c r="JMK259" s="40"/>
      <c r="JML259" s="40"/>
      <c r="JMM259" s="40"/>
      <c r="JMN259" s="40"/>
      <c r="JMO259" s="40"/>
      <c r="JMP259" s="40"/>
      <c r="JMQ259" s="40"/>
      <c r="JMR259" s="40"/>
      <c r="JMS259" s="40"/>
      <c r="JMT259" s="40"/>
      <c r="JMU259" s="40"/>
      <c r="JMV259" s="40"/>
      <c r="JMW259" s="40"/>
      <c r="JMX259" s="40"/>
      <c r="JMY259" s="40"/>
      <c r="JMZ259" s="40"/>
      <c r="JNA259" s="40"/>
      <c r="JNB259" s="40"/>
      <c r="JNC259" s="40"/>
      <c r="JND259" s="40"/>
      <c r="JNE259" s="40"/>
      <c r="JNF259" s="40"/>
      <c r="JNG259" s="40"/>
      <c r="JNH259" s="40"/>
      <c r="JNI259" s="40"/>
      <c r="JNJ259" s="40"/>
      <c r="JNK259" s="40"/>
      <c r="JNL259" s="40"/>
      <c r="JNM259" s="40"/>
      <c r="JNN259" s="40"/>
      <c r="JNO259" s="40"/>
      <c r="JNP259" s="40"/>
      <c r="JNQ259" s="40"/>
      <c r="JNR259" s="40"/>
      <c r="JNS259" s="40"/>
      <c r="JNT259" s="40"/>
      <c r="JNU259" s="40"/>
      <c r="JNV259" s="40"/>
      <c r="JNW259" s="40"/>
      <c r="JNX259" s="40"/>
      <c r="JNY259" s="40"/>
      <c r="JNZ259" s="40"/>
      <c r="JOA259" s="40"/>
      <c r="JOB259" s="40"/>
      <c r="JOC259" s="40"/>
      <c r="JOD259" s="40"/>
      <c r="JOE259" s="40"/>
      <c r="JOF259" s="40"/>
      <c r="JOG259" s="40"/>
      <c r="JOH259" s="40"/>
      <c r="JOI259" s="40"/>
      <c r="JOJ259" s="40"/>
      <c r="JOK259" s="40"/>
      <c r="JOL259" s="40"/>
      <c r="JOM259" s="40"/>
      <c r="JON259" s="40"/>
      <c r="JOO259" s="40"/>
      <c r="JOP259" s="40"/>
      <c r="JOQ259" s="40"/>
      <c r="JOR259" s="40"/>
      <c r="JOS259" s="40"/>
      <c r="JOT259" s="40"/>
      <c r="JOU259" s="40"/>
      <c r="JOV259" s="40"/>
      <c r="JOW259" s="40"/>
      <c r="JOX259" s="40"/>
      <c r="JOY259" s="40"/>
      <c r="JOZ259" s="40"/>
      <c r="JPA259" s="40"/>
      <c r="JPB259" s="40"/>
      <c r="JPC259" s="40"/>
      <c r="JPD259" s="40"/>
      <c r="JPE259" s="40"/>
      <c r="JPF259" s="40"/>
      <c r="JPG259" s="40"/>
      <c r="JPH259" s="40"/>
      <c r="JPI259" s="40"/>
      <c r="JPJ259" s="40"/>
      <c r="JPK259" s="40"/>
      <c r="JPL259" s="40"/>
      <c r="JPM259" s="40"/>
      <c r="JPN259" s="40"/>
      <c r="JPO259" s="40"/>
      <c r="JPP259" s="40"/>
      <c r="JPQ259" s="40"/>
      <c r="JPR259" s="40"/>
      <c r="JPS259" s="40"/>
      <c r="JPT259" s="40"/>
      <c r="JPU259" s="40"/>
      <c r="JPV259" s="40"/>
      <c r="JPW259" s="40"/>
      <c r="JPX259" s="40"/>
      <c r="JPY259" s="40"/>
      <c r="JPZ259" s="40"/>
      <c r="JQA259" s="40"/>
      <c r="JQB259" s="40"/>
      <c r="JQC259" s="40"/>
      <c r="JQD259" s="40"/>
      <c r="JQE259" s="40"/>
      <c r="JQF259" s="40"/>
      <c r="JQG259" s="40"/>
      <c r="JQH259" s="40"/>
      <c r="JQI259" s="40"/>
      <c r="JQJ259" s="40"/>
      <c r="JQK259" s="40"/>
      <c r="JQL259" s="40"/>
      <c r="JQM259" s="40"/>
      <c r="JQN259" s="40"/>
      <c r="JQO259" s="40"/>
      <c r="JQP259" s="40"/>
      <c r="JQQ259" s="40"/>
      <c r="JQR259" s="40"/>
      <c r="JQS259" s="40"/>
      <c r="JQT259" s="40"/>
      <c r="JQU259" s="40"/>
      <c r="JQV259" s="40"/>
      <c r="JQW259" s="40"/>
      <c r="JQX259" s="40"/>
      <c r="JQY259" s="40"/>
      <c r="JQZ259" s="40"/>
      <c r="JRA259" s="40"/>
      <c r="JRB259" s="40"/>
      <c r="JRC259" s="40"/>
      <c r="JRD259" s="40"/>
      <c r="JRE259" s="40"/>
      <c r="JRF259" s="40"/>
      <c r="JRG259" s="40"/>
      <c r="JRH259" s="40"/>
      <c r="JRI259" s="40"/>
      <c r="JRJ259" s="40"/>
      <c r="JRK259" s="40"/>
      <c r="JRL259" s="40"/>
      <c r="JRM259" s="40"/>
      <c r="JRN259" s="40"/>
      <c r="JRO259" s="40"/>
      <c r="JRP259" s="40"/>
      <c r="JRQ259" s="40"/>
      <c r="JRR259" s="40"/>
      <c r="JRS259" s="40"/>
      <c r="JRT259" s="40"/>
      <c r="JRU259" s="40"/>
      <c r="JRV259" s="40"/>
      <c r="JRW259" s="40"/>
      <c r="JRX259" s="40"/>
      <c r="JRY259" s="40"/>
      <c r="JRZ259" s="40"/>
      <c r="JSA259" s="40"/>
      <c r="JSB259" s="40"/>
      <c r="JSC259" s="40"/>
      <c r="JSD259" s="40"/>
      <c r="JSE259" s="40"/>
      <c r="JSF259" s="40"/>
      <c r="JSG259" s="40"/>
      <c r="JSH259" s="40"/>
      <c r="JSI259" s="40"/>
      <c r="JSJ259" s="40"/>
      <c r="JSK259" s="40"/>
      <c r="JSL259" s="40"/>
      <c r="JSM259" s="40"/>
      <c r="JSN259" s="40"/>
      <c r="JSO259" s="40"/>
      <c r="JSP259" s="40"/>
      <c r="JSQ259" s="40"/>
      <c r="JSR259" s="40"/>
      <c r="JSS259" s="40"/>
      <c r="JST259" s="40"/>
      <c r="JSU259" s="40"/>
      <c r="JSV259" s="40"/>
      <c r="JSW259" s="40"/>
      <c r="JSX259" s="40"/>
      <c r="JSY259" s="40"/>
      <c r="JSZ259" s="40"/>
      <c r="JTA259" s="40"/>
      <c r="JTB259" s="40"/>
      <c r="JTC259" s="40"/>
      <c r="JTD259" s="40"/>
      <c r="JTE259" s="40"/>
      <c r="JTF259" s="40"/>
      <c r="JTG259" s="40"/>
      <c r="JTH259" s="40"/>
      <c r="JTI259" s="40"/>
      <c r="JTJ259" s="40"/>
      <c r="JTK259" s="40"/>
      <c r="JTL259" s="40"/>
      <c r="JTM259" s="40"/>
      <c r="JTN259" s="40"/>
      <c r="JTO259" s="40"/>
      <c r="JTP259" s="40"/>
      <c r="JTQ259" s="40"/>
      <c r="JTR259" s="40"/>
      <c r="JTS259" s="40"/>
      <c r="JTT259" s="40"/>
      <c r="JTU259" s="40"/>
      <c r="JTV259" s="40"/>
      <c r="JTW259" s="40"/>
      <c r="JTX259" s="40"/>
      <c r="JTY259" s="40"/>
      <c r="JTZ259" s="40"/>
      <c r="JUA259" s="40"/>
      <c r="JUB259" s="40"/>
      <c r="JUC259" s="40"/>
      <c r="JUD259" s="40"/>
      <c r="JUE259" s="40"/>
      <c r="JUF259" s="40"/>
      <c r="JUG259" s="40"/>
      <c r="JUH259" s="40"/>
      <c r="JUI259" s="40"/>
      <c r="JUJ259" s="40"/>
      <c r="JUK259" s="40"/>
      <c r="JUL259" s="40"/>
      <c r="JUM259" s="40"/>
      <c r="JUN259" s="40"/>
      <c r="JUO259" s="40"/>
      <c r="JUP259" s="40"/>
      <c r="JUQ259" s="40"/>
      <c r="JUR259" s="40"/>
      <c r="JUS259" s="40"/>
      <c r="JUT259" s="40"/>
      <c r="JUU259" s="40"/>
      <c r="JUV259" s="40"/>
      <c r="JUW259" s="40"/>
      <c r="JUX259" s="40"/>
      <c r="JUY259" s="40"/>
      <c r="JUZ259" s="40"/>
      <c r="JVA259" s="40"/>
      <c r="JVB259" s="40"/>
      <c r="JVC259" s="40"/>
      <c r="JVD259" s="40"/>
      <c r="JVE259" s="40"/>
      <c r="JVF259" s="40"/>
      <c r="JVG259" s="40"/>
      <c r="JVH259" s="40"/>
      <c r="JVI259" s="40"/>
      <c r="JVJ259" s="40"/>
      <c r="JVK259" s="40"/>
      <c r="JVL259" s="40"/>
      <c r="JVM259" s="40"/>
      <c r="JVN259" s="40"/>
      <c r="JVO259" s="40"/>
      <c r="JVP259" s="40"/>
      <c r="JVQ259" s="40"/>
      <c r="JVR259" s="40"/>
      <c r="JVS259" s="40"/>
      <c r="JVT259" s="40"/>
      <c r="JVU259" s="40"/>
      <c r="JVV259" s="40"/>
      <c r="JVW259" s="40"/>
      <c r="JVX259" s="40"/>
      <c r="JVY259" s="40"/>
      <c r="JVZ259" s="40"/>
      <c r="JWA259" s="40"/>
      <c r="JWB259" s="40"/>
      <c r="JWC259" s="40"/>
      <c r="JWD259" s="40"/>
      <c r="JWE259" s="40"/>
      <c r="JWF259" s="40"/>
      <c r="JWG259" s="40"/>
      <c r="JWH259" s="40"/>
      <c r="JWI259" s="40"/>
      <c r="JWJ259" s="40"/>
      <c r="JWK259" s="40"/>
      <c r="JWL259" s="40"/>
      <c r="JWM259" s="40"/>
      <c r="JWN259" s="40"/>
      <c r="JWO259" s="40"/>
      <c r="JWP259" s="40"/>
      <c r="JWQ259" s="40"/>
      <c r="JWR259" s="40"/>
      <c r="JWS259" s="40"/>
      <c r="JWT259" s="40"/>
      <c r="JWU259" s="40"/>
      <c r="JWV259" s="40"/>
      <c r="JWW259" s="40"/>
      <c r="JWX259" s="40"/>
      <c r="JWY259" s="40"/>
      <c r="JWZ259" s="40"/>
      <c r="JXA259" s="40"/>
      <c r="JXB259" s="40"/>
      <c r="JXC259" s="40"/>
      <c r="JXD259" s="40"/>
      <c r="JXE259" s="40"/>
      <c r="JXF259" s="40"/>
      <c r="JXG259" s="40"/>
      <c r="JXH259" s="40"/>
      <c r="JXI259" s="40"/>
      <c r="JXJ259" s="40"/>
      <c r="JXK259" s="40"/>
      <c r="JXL259" s="40"/>
      <c r="JXM259" s="40"/>
      <c r="JXN259" s="40"/>
      <c r="JXO259" s="40"/>
      <c r="JXP259" s="40"/>
      <c r="JXQ259" s="40"/>
      <c r="JXR259" s="40"/>
      <c r="JXS259" s="40"/>
      <c r="JXT259" s="40"/>
      <c r="JXU259" s="40"/>
      <c r="JXV259" s="40"/>
      <c r="JXW259" s="40"/>
      <c r="JXX259" s="40"/>
      <c r="JXY259" s="40"/>
      <c r="JXZ259" s="40"/>
      <c r="JYA259" s="40"/>
      <c r="JYB259" s="40"/>
      <c r="JYC259" s="40"/>
      <c r="JYD259" s="40"/>
      <c r="JYE259" s="40"/>
      <c r="JYF259" s="40"/>
      <c r="JYG259" s="40"/>
      <c r="JYH259" s="40"/>
      <c r="JYI259" s="40"/>
      <c r="JYJ259" s="40"/>
      <c r="JYK259" s="40"/>
      <c r="JYL259" s="40"/>
      <c r="JYM259" s="40"/>
      <c r="JYN259" s="40"/>
      <c r="JYO259" s="40"/>
      <c r="JYP259" s="40"/>
      <c r="JYQ259" s="40"/>
      <c r="JYR259" s="40"/>
      <c r="JYS259" s="40"/>
      <c r="JYT259" s="40"/>
      <c r="JYU259" s="40"/>
      <c r="JYV259" s="40"/>
      <c r="JYW259" s="40"/>
      <c r="JYX259" s="40"/>
      <c r="JYY259" s="40"/>
      <c r="JYZ259" s="40"/>
      <c r="JZA259" s="40"/>
      <c r="JZB259" s="40"/>
      <c r="JZC259" s="40"/>
      <c r="JZD259" s="40"/>
      <c r="JZE259" s="40"/>
      <c r="JZF259" s="40"/>
      <c r="JZG259" s="40"/>
      <c r="JZH259" s="40"/>
      <c r="JZI259" s="40"/>
      <c r="JZJ259" s="40"/>
      <c r="JZK259" s="40"/>
      <c r="JZL259" s="40"/>
      <c r="JZM259" s="40"/>
      <c r="JZN259" s="40"/>
      <c r="JZO259" s="40"/>
      <c r="JZP259" s="40"/>
      <c r="JZQ259" s="40"/>
      <c r="JZR259" s="40"/>
      <c r="JZS259" s="40"/>
      <c r="JZT259" s="40"/>
      <c r="JZU259" s="40"/>
      <c r="JZV259" s="40"/>
      <c r="JZW259" s="40"/>
      <c r="JZX259" s="40"/>
      <c r="JZY259" s="40"/>
      <c r="JZZ259" s="40"/>
      <c r="KAA259" s="40"/>
      <c r="KAB259" s="40"/>
      <c r="KAC259" s="40"/>
      <c r="KAD259" s="40"/>
      <c r="KAE259" s="40"/>
      <c r="KAF259" s="40"/>
      <c r="KAG259" s="40"/>
      <c r="KAH259" s="40"/>
      <c r="KAI259" s="40"/>
      <c r="KAJ259" s="40"/>
      <c r="KAK259" s="40"/>
      <c r="KAL259" s="40"/>
      <c r="KAM259" s="40"/>
      <c r="KAN259" s="40"/>
      <c r="KAO259" s="40"/>
      <c r="KAP259" s="40"/>
      <c r="KAQ259" s="40"/>
      <c r="KAR259" s="40"/>
      <c r="KAS259" s="40"/>
      <c r="KAT259" s="40"/>
      <c r="KAU259" s="40"/>
      <c r="KAV259" s="40"/>
      <c r="KAW259" s="40"/>
      <c r="KAX259" s="40"/>
      <c r="KAY259" s="40"/>
      <c r="KAZ259" s="40"/>
      <c r="KBA259" s="40"/>
      <c r="KBB259" s="40"/>
      <c r="KBC259" s="40"/>
      <c r="KBD259" s="40"/>
      <c r="KBE259" s="40"/>
      <c r="KBF259" s="40"/>
      <c r="KBG259" s="40"/>
      <c r="KBH259" s="40"/>
      <c r="KBI259" s="40"/>
      <c r="KBJ259" s="40"/>
      <c r="KBK259" s="40"/>
      <c r="KBL259" s="40"/>
      <c r="KBM259" s="40"/>
      <c r="KBN259" s="40"/>
      <c r="KBO259" s="40"/>
      <c r="KBP259" s="40"/>
      <c r="KBQ259" s="40"/>
      <c r="KBR259" s="40"/>
      <c r="KBS259" s="40"/>
      <c r="KBT259" s="40"/>
      <c r="KBU259" s="40"/>
      <c r="KBV259" s="40"/>
      <c r="KBW259" s="40"/>
      <c r="KBX259" s="40"/>
      <c r="KBY259" s="40"/>
      <c r="KBZ259" s="40"/>
      <c r="KCA259" s="40"/>
      <c r="KCB259" s="40"/>
      <c r="KCC259" s="40"/>
      <c r="KCD259" s="40"/>
      <c r="KCE259" s="40"/>
      <c r="KCF259" s="40"/>
      <c r="KCG259" s="40"/>
      <c r="KCH259" s="40"/>
      <c r="KCI259" s="40"/>
      <c r="KCJ259" s="40"/>
      <c r="KCK259" s="40"/>
      <c r="KCL259" s="40"/>
      <c r="KCM259" s="40"/>
      <c r="KCN259" s="40"/>
      <c r="KCO259" s="40"/>
      <c r="KCP259" s="40"/>
      <c r="KCQ259" s="40"/>
      <c r="KCR259" s="40"/>
      <c r="KCS259" s="40"/>
      <c r="KCT259" s="40"/>
      <c r="KCU259" s="40"/>
      <c r="KCV259" s="40"/>
      <c r="KCW259" s="40"/>
      <c r="KCX259" s="40"/>
      <c r="KCY259" s="40"/>
      <c r="KCZ259" s="40"/>
      <c r="KDA259" s="40"/>
      <c r="KDB259" s="40"/>
      <c r="KDC259" s="40"/>
      <c r="KDD259" s="40"/>
      <c r="KDE259" s="40"/>
      <c r="KDF259" s="40"/>
      <c r="KDG259" s="40"/>
      <c r="KDH259" s="40"/>
      <c r="KDI259" s="40"/>
      <c r="KDJ259" s="40"/>
      <c r="KDK259" s="40"/>
      <c r="KDL259" s="40"/>
      <c r="KDM259" s="40"/>
      <c r="KDN259" s="40"/>
      <c r="KDO259" s="40"/>
      <c r="KDP259" s="40"/>
      <c r="KDQ259" s="40"/>
      <c r="KDR259" s="40"/>
      <c r="KDS259" s="40"/>
      <c r="KDT259" s="40"/>
      <c r="KDU259" s="40"/>
      <c r="KDV259" s="40"/>
      <c r="KDW259" s="40"/>
      <c r="KDX259" s="40"/>
      <c r="KDY259" s="40"/>
      <c r="KDZ259" s="40"/>
      <c r="KEA259" s="40"/>
      <c r="KEB259" s="40"/>
      <c r="KEC259" s="40"/>
      <c r="KED259" s="40"/>
      <c r="KEE259" s="40"/>
      <c r="KEF259" s="40"/>
      <c r="KEG259" s="40"/>
      <c r="KEH259" s="40"/>
      <c r="KEI259" s="40"/>
      <c r="KEJ259" s="40"/>
      <c r="KEK259" s="40"/>
      <c r="KEL259" s="40"/>
      <c r="KEM259" s="40"/>
      <c r="KEN259" s="40"/>
      <c r="KEO259" s="40"/>
      <c r="KEP259" s="40"/>
      <c r="KEQ259" s="40"/>
      <c r="KER259" s="40"/>
      <c r="KES259" s="40"/>
      <c r="KET259" s="40"/>
      <c r="KEU259" s="40"/>
      <c r="KEV259" s="40"/>
      <c r="KEW259" s="40"/>
      <c r="KEX259" s="40"/>
      <c r="KEY259" s="40"/>
      <c r="KEZ259" s="40"/>
      <c r="KFA259" s="40"/>
      <c r="KFB259" s="40"/>
      <c r="KFC259" s="40"/>
      <c r="KFD259" s="40"/>
      <c r="KFE259" s="40"/>
      <c r="KFF259" s="40"/>
      <c r="KFG259" s="40"/>
      <c r="KFH259" s="40"/>
      <c r="KFI259" s="40"/>
      <c r="KFJ259" s="40"/>
      <c r="KFK259" s="40"/>
      <c r="KFL259" s="40"/>
      <c r="KFM259" s="40"/>
      <c r="KFN259" s="40"/>
      <c r="KFO259" s="40"/>
      <c r="KFP259" s="40"/>
      <c r="KFQ259" s="40"/>
      <c r="KFR259" s="40"/>
      <c r="KFS259" s="40"/>
      <c r="KFT259" s="40"/>
      <c r="KFU259" s="40"/>
      <c r="KFV259" s="40"/>
      <c r="KFW259" s="40"/>
      <c r="KFX259" s="40"/>
      <c r="KFY259" s="40"/>
      <c r="KFZ259" s="40"/>
      <c r="KGA259" s="40"/>
      <c r="KGB259" s="40"/>
      <c r="KGC259" s="40"/>
      <c r="KGD259" s="40"/>
      <c r="KGE259" s="40"/>
      <c r="KGF259" s="40"/>
      <c r="KGG259" s="40"/>
      <c r="KGH259" s="40"/>
      <c r="KGI259" s="40"/>
      <c r="KGJ259" s="40"/>
      <c r="KGK259" s="40"/>
      <c r="KGL259" s="40"/>
      <c r="KGM259" s="40"/>
      <c r="KGN259" s="40"/>
      <c r="KGO259" s="40"/>
      <c r="KGP259" s="40"/>
      <c r="KGQ259" s="40"/>
      <c r="KGR259" s="40"/>
      <c r="KGS259" s="40"/>
      <c r="KGT259" s="40"/>
      <c r="KGU259" s="40"/>
      <c r="KGV259" s="40"/>
      <c r="KGW259" s="40"/>
      <c r="KGX259" s="40"/>
      <c r="KGY259" s="40"/>
      <c r="KGZ259" s="40"/>
      <c r="KHA259" s="40"/>
      <c r="KHB259" s="40"/>
      <c r="KHC259" s="40"/>
      <c r="KHD259" s="40"/>
      <c r="KHE259" s="40"/>
      <c r="KHF259" s="40"/>
      <c r="KHG259" s="40"/>
      <c r="KHH259" s="40"/>
      <c r="KHI259" s="40"/>
      <c r="KHJ259" s="40"/>
      <c r="KHK259" s="40"/>
      <c r="KHL259" s="40"/>
      <c r="KHM259" s="40"/>
      <c r="KHN259" s="40"/>
      <c r="KHO259" s="40"/>
      <c r="KHP259" s="40"/>
      <c r="KHQ259" s="40"/>
      <c r="KHR259" s="40"/>
      <c r="KHS259" s="40"/>
      <c r="KHT259" s="40"/>
      <c r="KHU259" s="40"/>
      <c r="KHV259" s="40"/>
      <c r="KHW259" s="40"/>
      <c r="KHX259" s="40"/>
      <c r="KHY259" s="40"/>
      <c r="KHZ259" s="40"/>
      <c r="KIA259" s="40"/>
      <c r="KIB259" s="40"/>
      <c r="KIC259" s="40"/>
      <c r="KID259" s="40"/>
      <c r="KIE259" s="40"/>
      <c r="KIF259" s="40"/>
      <c r="KIG259" s="40"/>
      <c r="KIH259" s="40"/>
      <c r="KII259" s="40"/>
      <c r="KIJ259" s="40"/>
      <c r="KIK259" s="40"/>
      <c r="KIL259" s="40"/>
      <c r="KIM259" s="40"/>
      <c r="KIN259" s="40"/>
      <c r="KIO259" s="40"/>
      <c r="KIP259" s="40"/>
      <c r="KIQ259" s="40"/>
      <c r="KIR259" s="40"/>
      <c r="KIS259" s="40"/>
      <c r="KIT259" s="40"/>
      <c r="KIU259" s="40"/>
      <c r="KIV259" s="40"/>
      <c r="KIW259" s="40"/>
      <c r="KIX259" s="40"/>
      <c r="KIY259" s="40"/>
      <c r="KIZ259" s="40"/>
      <c r="KJA259" s="40"/>
      <c r="KJB259" s="40"/>
      <c r="KJC259" s="40"/>
      <c r="KJD259" s="40"/>
      <c r="KJE259" s="40"/>
      <c r="KJF259" s="40"/>
      <c r="KJG259" s="40"/>
      <c r="KJH259" s="40"/>
      <c r="KJI259" s="40"/>
      <c r="KJJ259" s="40"/>
      <c r="KJK259" s="40"/>
      <c r="KJL259" s="40"/>
      <c r="KJM259" s="40"/>
      <c r="KJN259" s="40"/>
      <c r="KJO259" s="40"/>
      <c r="KJP259" s="40"/>
      <c r="KJQ259" s="40"/>
      <c r="KJR259" s="40"/>
      <c r="KJS259" s="40"/>
      <c r="KJT259" s="40"/>
      <c r="KJU259" s="40"/>
      <c r="KJV259" s="40"/>
      <c r="KJW259" s="40"/>
      <c r="KJX259" s="40"/>
      <c r="KJY259" s="40"/>
      <c r="KJZ259" s="40"/>
      <c r="KKA259" s="40"/>
      <c r="KKB259" s="40"/>
      <c r="KKC259" s="40"/>
      <c r="KKD259" s="40"/>
      <c r="KKE259" s="40"/>
      <c r="KKF259" s="40"/>
      <c r="KKG259" s="40"/>
      <c r="KKH259" s="40"/>
      <c r="KKI259" s="40"/>
      <c r="KKJ259" s="40"/>
      <c r="KKK259" s="40"/>
      <c r="KKL259" s="40"/>
      <c r="KKM259" s="40"/>
      <c r="KKN259" s="40"/>
      <c r="KKO259" s="40"/>
      <c r="KKP259" s="40"/>
      <c r="KKQ259" s="40"/>
      <c r="KKR259" s="40"/>
      <c r="KKS259" s="40"/>
      <c r="KKT259" s="40"/>
      <c r="KKU259" s="40"/>
      <c r="KKV259" s="40"/>
      <c r="KKW259" s="40"/>
      <c r="KKX259" s="40"/>
      <c r="KKY259" s="40"/>
      <c r="KKZ259" s="40"/>
      <c r="KLA259" s="40"/>
      <c r="KLB259" s="40"/>
      <c r="KLC259" s="40"/>
      <c r="KLD259" s="40"/>
      <c r="KLE259" s="40"/>
      <c r="KLF259" s="40"/>
      <c r="KLG259" s="40"/>
      <c r="KLH259" s="40"/>
      <c r="KLI259" s="40"/>
      <c r="KLJ259" s="40"/>
      <c r="KLK259" s="40"/>
      <c r="KLL259" s="40"/>
      <c r="KLM259" s="40"/>
      <c r="KLN259" s="40"/>
      <c r="KLO259" s="40"/>
      <c r="KLP259" s="40"/>
      <c r="KLQ259" s="40"/>
      <c r="KLR259" s="40"/>
      <c r="KLS259" s="40"/>
      <c r="KLT259" s="40"/>
      <c r="KLU259" s="40"/>
      <c r="KLV259" s="40"/>
      <c r="KLW259" s="40"/>
      <c r="KLX259" s="40"/>
      <c r="KLY259" s="40"/>
      <c r="KLZ259" s="40"/>
      <c r="KMA259" s="40"/>
      <c r="KMB259" s="40"/>
      <c r="KMC259" s="40"/>
      <c r="KMD259" s="40"/>
      <c r="KME259" s="40"/>
      <c r="KMF259" s="40"/>
      <c r="KMG259" s="40"/>
      <c r="KMH259" s="40"/>
      <c r="KMI259" s="40"/>
      <c r="KMJ259" s="40"/>
      <c r="KMK259" s="40"/>
      <c r="KML259" s="40"/>
      <c r="KMM259" s="40"/>
      <c r="KMN259" s="40"/>
      <c r="KMO259" s="40"/>
      <c r="KMP259" s="40"/>
      <c r="KMQ259" s="40"/>
      <c r="KMR259" s="40"/>
      <c r="KMS259" s="40"/>
      <c r="KMT259" s="40"/>
      <c r="KMU259" s="40"/>
      <c r="KMV259" s="40"/>
      <c r="KMW259" s="40"/>
      <c r="KMX259" s="40"/>
      <c r="KMY259" s="40"/>
      <c r="KMZ259" s="40"/>
      <c r="KNA259" s="40"/>
      <c r="KNB259" s="40"/>
      <c r="KNC259" s="40"/>
      <c r="KND259" s="40"/>
      <c r="KNE259" s="40"/>
      <c r="KNF259" s="40"/>
      <c r="KNG259" s="40"/>
      <c r="KNH259" s="40"/>
      <c r="KNI259" s="40"/>
      <c r="KNJ259" s="40"/>
      <c r="KNK259" s="40"/>
      <c r="KNL259" s="40"/>
      <c r="KNM259" s="40"/>
      <c r="KNN259" s="40"/>
      <c r="KNO259" s="40"/>
      <c r="KNP259" s="40"/>
      <c r="KNQ259" s="40"/>
      <c r="KNR259" s="40"/>
      <c r="KNS259" s="40"/>
      <c r="KNT259" s="40"/>
      <c r="KNU259" s="40"/>
      <c r="KNV259" s="40"/>
      <c r="KNW259" s="40"/>
      <c r="KNX259" s="40"/>
      <c r="KNY259" s="40"/>
      <c r="KNZ259" s="40"/>
      <c r="KOA259" s="40"/>
      <c r="KOB259" s="40"/>
      <c r="KOC259" s="40"/>
      <c r="KOD259" s="40"/>
      <c r="KOE259" s="40"/>
      <c r="KOF259" s="40"/>
      <c r="KOG259" s="40"/>
      <c r="KOH259" s="40"/>
      <c r="KOI259" s="40"/>
      <c r="KOJ259" s="40"/>
      <c r="KOK259" s="40"/>
      <c r="KOL259" s="40"/>
      <c r="KOM259" s="40"/>
      <c r="KON259" s="40"/>
      <c r="KOO259" s="40"/>
      <c r="KOP259" s="40"/>
      <c r="KOQ259" s="40"/>
      <c r="KOR259" s="40"/>
      <c r="KOS259" s="40"/>
      <c r="KOT259" s="40"/>
      <c r="KOU259" s="40"/>
      <c r="KOV259" s="40"/>
      <c r="KOW259" s="40"/>
      <c r="KOX259" s="40"/>
      <c r="KOY259" s="40"/>
      <c r="KOZ259" s="40"/>
      <c r="KPA259" s="40"/>
      <c r="KPB259" s="40"/>
      <c r="KPC259" s="40"/>
      <c r="KPD259" s="40"/>
      <c r="KPE259" s="40"/>
      <c r="KPF259" s="40"/>
      <c r="KPG259" s="40"/>
      <c r="KPH259" s="40"/>
      <c r="KPI259" s="40"/>
      <c r="KPJ259" s="40"/>
      <c r="KPK259" s="40"/>
      <c r="KPL259" s="40"/>
      <c r="KPM259" s="40"/>
      <c r="KPN259" s="40"/>
      <c r="KPO259" s="40"/>
      <c r="KPP259" s="40"/>
      <c r="KPQ259" s="40"/>
      <c r="KPR259" s="40"/>
      <c r="KPS259" s="40"/>
      <c r="KPT259" s="40"/>
      <c r="KPU259" s="40"/>
      <c r="KPV259" s="40"/>
      <c r="KPW259" s="40"/>
      <c r="KPX259" s="40"/>
      <c r="KPY259" s="40"/>
      <c r="KPZ259" s="40"/>
      <c r="KQA259" s="40"/>
      <c r="KQB259" s="40"/>
      <c r="KQC259" s="40"/>
      <c r="KQD259" s="40"/>
      <c r="KQE259" s="40"/>
      <c r="KQF259" s="40"/>
      <c r="KQG259" s="40"/>
      <c r="KQH259" s="40"/>
      <c r="KQI259" s="40"/>
      <c r="KQJ259" s="40"/>
      <c r="KQK259" s="40"/>
      <c r="KQL259" s="40"/>
      <c r="KQM259" s="40"/>
      <c r="KQN259" s="40"/>
      <c r="KQO259" s="40"/>
      <c r="KQP259" s="40"/>
      <c r="KQQ259" s="40"/>
      <c r="KQR259" s="40"/>
      <c r="KQS259" s="40"/>
      <c r="KQT259" s="40"/>
      <c r="KQU259" s="40"/>
      <c r="KQV259" s="40"/>
      <c r="KQW259" s="40"/>
      <c r="KQX259" s="40"/>
      <c r="KQY259" s="40"/>
      <c r="KQZ259" s="40"/>
      <c r="KRA259" s="40"/>
      <c r="KRB259" s="40"/>
      <c r="KRC259" s="40"/>
      <c r="KRD259" s="40"/>
      <c r="KRE259" s="40"/>
      <c r="KRF259" s="40"/>
      <c r="KRG259" s="40"/>
      <c r="KRH259" s="40"/>
      <c r="KRI259" s="40"/>
      <c r="KRJ259" s="40"/>
      <c r="KRK259" s="40"/>
      <c r="KRL259" s="40"/>
      <c r="KRM259" s="40"/>
      <c r="KRN259" s="40"/>
      <c r="KRO259" s="40"/>
      <c r="KRP259" s="40"/>
      <c r="KRQ259" s="40"/>
      <c r="KRR259" s="40"/>
      <c r="KRS259" s="40"/>
      <c r="KRT259" s="40"/>
      <c r="KRU259" s="40"/>
      <c r="KRV259" s="40"/>
      <c r="KRW259" s="40"/>
      <c r="KRX259" s="40"/>
      <c r="KRY259" s="40"/>
      <c r="KRZ259" s="40"/>
      <c r="KSA259" s="40"/>
      <c r="KSB259" s="40"/>
      <c r="KSC259" s="40"/>
      <c r="KSD259" s="40"/>
      <c r="KSE259" s="40"/>
      <c r="KSF259" s="40"/>
      <c r="KSG259" s="40"/>
      <c r="KSH259" s="40"/>
      <c r="KSI259" s="40"/>
      <c r="KSJ259" s="40"/>
      <c r="KSK259" s="40"/>
      <c r="KSL259" s="40"/>
      <c r="KSM259" s="40"/>
      <c r="KSN259" s="40"/>
      <c r="KSO259" s="40"/>
      <c r="KSP259" s="40"/>
      <c r="KSQ259" s="40"/>
      <c r="KSR259" s="40"/>
      <c r="KSS259" s="40"/>
      <c r="KST259" s="40"/>
      <c r="KSU259" s="40"/>
      <c r="KSV259" s="40"/>
      <c r="KSW259" s="40"/>
      <c r="KSX259" s="40"/>
      <c r="KSY259" s="40"/>
      <c r="KSZ259" s="40"/>
      <c r="KTA259" s="40"/>
      <c r="KTB259" s="40"/>
      <c r="KTC259" s="40"/>
      <c r="KTD259" s="40"/>
      <c r="KTE259" s="40"/>
      <c r="KTF259" s="40"/>
      <c r="KTG259" s="40"/>
      <c r="KTH259" s="40"/>
      <c r="KTI259" s="40"/>
      <c r="KTJ259" s="40"/>
      <c r="KTK259" s="40"/>
      <c r="KTL259" s="40"/>
      <c r="KTM259" s="40"/>
      <c r="KTN259" s="40"/>
      <c r="KTO259" s="40"/>
      <c r="KTP259" s="40"/>
      <c r="KTQ259" s="40"/>
      <c r="KTR259" s="40"/>
      <c r="KTS259" s="40"/>
      <c r="KTT259" s="40"/>
      <c r="KTU259" s="40"/>
      <c r="KTV259" s="40"/>
      <c r="KTW259" s="40"/>
      <c r="KTX259" s="40"/>
      <c r="KTY259" s="40"/>
      <c r="KTZ259" s="40"/>
      <c r="KUA259" s="40"/>
      <c r="KUB259" s="40"/>
      <c r="KUC259" s="40"/>
      <c r="KUD259" s="40"/>
      <c r="KUE259" s="40"/>
      <c r="KUF259" s="40"/>
      <c r="KUG259" s="40"/>
      <c r="KUH259" s="40"/>
      <c r="KUI259" s="40"/>
      <c r="KUJ259" s="40"/>
      <c r="KUK259" s="40"/>
      <c r="KUL259" s="40"/>
      <c r="KUM259" s="40"/>
      <c r="KUN259" s="40"/>
      <c r="KUO259" s="40"/>
      <c r="KUP259" s="40"/>
      <c r="KUQ259" s="40"/>
      <c r="KUR259" s="40"/>
      <c r="KUS259" s="40"/>
      <c r="KUT259" s="40"/>
      <c r="KUU259" s="40"/>
      <c r="KUV259" s="40"/>
      <c r="KUW259" s="40"/>
      <c r="KUX259" s="40"/>
      <c r="KUY259" s="40"/>
      <c r="KUZ259" s="40"/>
      <c r="KVA259" s="40"/>
      <c r="KVB259" s="40"/>
      <c r="KVC259" s="40"/>
      <c r="KVD259" s="40"/>
      <c r="KVE259" s="40"/>
      <c r="KVF259" s="40"/>
      <c r="KVG259" s="40"/>
      <c r="KVH259" s="40"/>
      <c r="KVI259" s="40"/>
      <c r="KVJ259" s="40"/>
      <c r="KVK259" s="40"/>
      <c r="KVL259" s="40"/>
      <c r="KVM259" s="40"/>
      <c r="KVN259" s="40"/>
      <c r="KVO259" s="40"/>
      <c r="KVP259" s="40"/>
      <c r="KVQ259" s="40"/>
      <c r="KVR259" s="40"/>
      <c r="KVS259" s="40"/>
      <c r="KVT259" s="40"/>
      <c r="KVU259" s="40"/>
      <c r="KVV259" s="40"/>
      <c r="KVW259" s="40"/>
      <c r="KVX259" s="40"/>
      <c r="KVY259" s="40"/>
      <c r="KVZ259" s="40"/>
      <c r="KWA259" s="40"/>
      <c r="KWB259" s="40"/>
      <c r="KWC259" s="40"/>
      <c r="KWD259" s="40"/>
      <c r="KWE259" s="40"/>
      <c r="KWF259" s="40"/>
      <c r="KWG259" s="40"/>
      <c r="KWH259" s="40"/>
      <c r="KWI259" s="40"/>
      <c r="KWJ259" s="40"/>
      <c r="KWK259" s="40"/>
      <c r="KWL259" s="40"/>
      <c r="KWM259" s="40"/>
      <c r="KWN259" s="40"/>
      <c r="KWO259" s="40"/>
      <c r="KWP259" s="40"/>
      <c r="KWQ259" s="40"/>
      <c r="KWR259" s="40"/>
      <c r="KWS259" s="40"/>
      <c r="KWT259" s="40"/>
      <c r="KWU259" s="40"/>
      <c r="KWV259" s="40"/>
      <c r="KWW259" s="40"/>
      <c r="KWX259" s="40"/>
      <c r="KWY259" s="40"/>
      <c r="KWZ259" s="40"/>
      <c r="KXA259" s="40"/>
      <c r="KXB259" s="40"/>
      <c r="KXC259" s="40"/>
      <c r="KXD259" s="40"/>
      <c r="KXE259" s="40"/>
      <c r="KXF259" s="40"/>
      <c r="KXG259" s="40"/>
      <c r="KXH259" s="40"/>
      <c r="KXI259" s="40"/>
      <c r="KXJ259" s="40"/>
      <c r="KXK259" s="40"/>
      <c r="KXL259" s="40"/>
      <c r="KXM259" s="40"/>
      <c r="KXN259" s="40"/>
      <c r="KXO259" s="40"/>
      <c r="KXP259" s="40"/>
      <c r="KXQ259" s="40"/>
      <c r="KXR259" s="40"/>
      <c r="KXS259" s="40"/>
      <c r="KXT259" s="40"/>
      <c r="KXU259" s="40"/>
      <c r="KXV259" s="40"/>
      <c r="KXW259" s="40"/>
      <c r="KXX259" s="40"/>
      <c r="KXY259" s="40"/>
      <c r="KXZ259" s="40"/>
      <c r="KYA259" s="40"/>
      <c r="KYB259" s="40"/>
      <c r="KYC259" s="40"/>
      <c r="KYD259" s="40"/>
      <c r="KYE259" s="40"/>
      <c r="KYF259" s="40"/>
      <c r="KYG259" s="40"/>
      <c r="KYH259" s="40"/>
      <c r="KYI259" s="40"/>
      <c r="KYJ259" s="40"/>
      <c r="KYK259" s="40"/>
      <c r="KYL259" s="40"/>
      <c r="KYM259" s="40"/>
      <c r="KYN259" s="40"/>
      <c r="KYO259" s="40"/>
      <c r="KYP259" s="40"/>
      <c r="KYQ259" s="40"/>
      <c r="KYR259" s="40"/>
      <c r="KYS259" s="40"/>
      <c r="KYT259" s="40"/>
      <c r="KYU259" s="40"/>
      <c r="KYV259" s="40"/>
      <c r="KYW259" s="40"/>
      <c r="KYX259" s="40"/>
      <c r="KYY259" s="40"/>
      <c r="KYZ259" s="40"/>
      <c r="KZA259" s="40"/>
      <c r="KZB259" s="40"/>
      <c r="KZC259" s="40"/>
      <c r="KZD259" s="40"/>
      <c r="KZE259" s="40"/>
      <c r="KZF259" s="40"/>
      <c r="KZG259" s="40"/>
      <c r="KZH259" s="40"/>
      <c r="KZI259" s="40"/>
      <c r="KZJ259" s="40"/>
      <c r="KZK259" s="40"/>
      <c r="KZL259" s="40"/>
      <c r="KZM259" s="40"/>
      <c r="KZN259" s="40"/>
      <c r="KZO259" s="40"/>
      <c r="KZP259" s="40"/>
      <c r="KZQ259" s="40"/>
      <c r="KZR259" s="40"/>
      <c r="KZS259" s="40"/>
      <c r="KZT259" s="40"/>
      <c r="KZU259" s="40"/>
      <c r="KZV259" s="40"/>
      <c r="KZW259" s="40"/>
      <c r="KZX259" s="40"/>
      <c r="KZY259" s="40"/>
      <c r="KZZ259" s="40"/>
      <c r="LAA259" s="40"/>
      <c r="LAB259" s="40"/>
      <c r="LAC259" s="40"/>
      <c r="LAD259" s="40"/>
      <c r="LAE259" s="40"/>
      <c r="LAF259" s="40"/>
      <c r="LAG259" s="40"/>
      <c r="LAH259" s="40"/>
      <c r="LAI259" s="40"/>
      <c r="LAJ259" s="40"/>
      <c r="LAK259" s="40"/>
      <c r="LAL259" s="40"/>
      <c r="LAM259" s="40"/>
      <c r="LAN259" s="40"/>
      <c r="LAO259" s="40"/>
      <c r="LAP259" s="40"/>
      <c r="LAQ259" s="40"/>
      <c r="LAR259" s="40"/>
      <c r="LAS259" s="40"/>
      <c r="LAT259" s="40"/>
      <c r="LAU259" s="40"/>
      <c r="LAV259" s="40"/>
      <c r="LAW259" s="40"/>
      <c r="LAX259" s="40"/>
      <c r="LAY259" s="40"/>
      <c r="LAZ259" s="40"/>
      <c r="LBA259" s="40"/>
      <c r="LBB259" s="40"/>
      <c r="LBC259" s="40"/>
      <c r="LBD259" s="40"/>
      <c r="LBE259" s="40"/>
      <c r="LBF259" s="40"/>
      <c r="LBG259" s="40"/>
      <c r="LBH259" s="40"/>
      <c r="LBI259" s="40"/>
      <c r="LBJ259" s="40"/>
      <c r="LBK259" s="40"/>
      <c r="LBL259" s="40"/>
      <c r="LBM259" s="40"/>
      <c r="LBN259" s="40"/>
      <c r="LBO259" s="40"/>
      <c r="LBP259" s="40"/>
      <c r="LBQ259" s="40"/>
      <c r="LBR259" s="40"/>
      <c r="LBS259" s="40"/>
      <c r="LBT259" s="40"/>
      <c r="LBU259" s="40"/>
      <c r="LBV259" s="40"/>
      <c r="LBW259" s="40"/>
      <c r="LBX259" s="40"/>
      <c r="LBY259" s="40"/>
      <c r="LBZ259" s="40"/>
      <c r="LCA259" s="40"/>
      <c r="LCB259" s="40"/>
      <c r="LCC259" s="40"/>
      <c r="LCD259" s="40"/>
      <c r="LCE259" s="40"/>
      <c r="LCF259" s="40"/>
      <c r="LCG259" s="40"/>
      <c r="LCH259" s="40"/>
      <c r="LCI259" s="40"/>
      <c r="LCJ259" s="40"/>
      <c r="LCK259" s="40"/>
      <c r="LCL259" s="40"/>
      <c r="LCM259" s="40"/>
      <c r="LCN259" s="40"/>
      <c r="LCO259" s="40"/>
      <c r="LCP259" s="40"/>
      <c r="LCQ259" s="40"/>
      <c r="LCR259" s="40"/>
      <c r="LCS259" s="40"/>
      <c r="LCT259" s="40"/>
      <c r="LCU259" s="40"/>
      <c r="LCV259" s="40"/>
      <c r="LCW259" s="40"/>
      <c r="LCX259" s="40"/>
      <c r="LCY259" s="40"/>
      <c r="LCZ259" s="40"/>
      <c r="LDA259" s="40"/>
      <c r="LDB259" s="40"/>
      <c r="LDC259" s="40"/>
      <c r="LDD259" s="40"/>
      <c r="LDE259" s="40"/>
      <c r="LDF259" s="40"/>
      <c r="LDG259" s="40"/>
      <c r="LDH259" s="40"/>
      <c r="LDI259" s="40"/>
      <c r="LDJ259" s="40"/>
      <c r="LDK259" s="40"/>
      <c r="LDL259" s="40"/>
      <c r="LDM259" s="40"/>
      <c r="LDN259" s="40"/>
      <c r="LDO259" s="40"/>
      <c r="LDP259" s="40"/>
      <c r="LDQ259" s="40"/>
      <c r="LDR259" s="40"/>
      <c r="LDS259" s="40"/>
      <c r="LDT259" s="40"/>
      <c r="LDU259" s="40"/>
      <c r="LDV259" s="40"/>
      <c r="LDW259" s="40"/>
      <c r="LDX259" s="40"/>
      <c r="LDY259" s="40"/>
      <c r="LDZ259" s="40"/>
      <c r="LEA259" s="40"/>
      <c r="LEB259" s="40"/>
      <c r="LEC259" s="40"/>
      <c r="LED259" s="40"/>
      <c r="LEE259" s="40"/>
      <c r="LEF259" s="40"/>
      <c r="LEG259" s="40"/>
      <c r="LEH259" s="40"/>
      <c r="LEI259" s="40"/>
      <c r="LEJ259" s="40"/>
      <c r="LEK259" s="40"/>
      <c r="LEL259" s="40"/>
      <c r="LEM259" s="40"/>
      <c r="LEN259" s="40"/>
      <c r="LEO259" s="40"/>
      <c r="LEP259" s="40"/>
      <c r="LEQ259" s="40"/>
      <c r="LER259" s="40"/>
      <c r="LES259" s="40"/>
      <c r="LET259" s="40"/>
      <c r="LEU259" s="40"/>
      <c r="LEV259" s="40"/>
      <c r="LEW259" s="40"/>
      <c r="LEX259" s="40"/>
      <c r="LEY259" s="40"/>
      <c r="LEZ259" s="40"/>
      <c r="LFA259" s="40"/>
      <c r="LFB259" s="40"/>
      <c r="LFC259" s="40"/>
      <c r="LFD259" s="40"/>
      <c r="LFE259" s="40"/>
      <c r="LFF259" s="40"/>
      <c r="LFG259" s="40"/>
      <c r="LFH259" s="40"/>
      <c r="LFI259" s="40"/>
      <c r="LFJ259" s="40"/>
      <c r="LFK259" s="40"/>
      <c r="LFL259" s="40"/>
      <c r="LFM259" s="40"/>
      <c r="LFN259" s="40"/>
      <c r="LFO259" s="40"/>
      <c r="LFP259" s="40"/>
      <c r="LFQ259" s="40"/>
      <c r="LFR259" s="40"/>
      <c r="LFS259" s="40"/>
      <c r="LFT259" s="40"/>
      <c r="LFU259" s="40"/>
      <c r="LFV259" s="40"/>
      <c r="LFW259" s="40"/>
      <c r="LFX259" s="40"/>
      <c r="LFY259" s="40"/>
      <c r="LFZ259" s="40"/>
      <c r="LGA259" s="40"/>
      <c r="LGB259" s="40"/>
      <c r="LGC259" s="40"/>
      <c r="LGD259" s="40"/>
      <c r="LGE259" s="40"/>
      <c r="LGF259" s="40"/>
      <c r="LGG259" s="40"/>
      <c r="LGH259" s="40"/>
      <c r="LGI259" s="40"/>
      <c r="LGJ259" s="40"/>
      <c r="LGK259" s="40"/>
      <c r="LGL259" s="40"/>
      <c r="LGM259" s="40"/>
      <c r="LGN259" s="40"/>
      <c r="LGO259" s="40"/>
      <c r="LGP259" s="40"/>
      <c r="LGQ259" s="40"/>
      <c r="LGR259" s="40"/>
      <c r="LGS259" s="40"/>
      <c r="LGT259" s="40"/>
      <c r="LGU259" s="40"/>
      <c r="LGV259" s="40"/>
      <c r="LGW259" s="40"/>
      <c r="LGX259" s="40"/>
      <c r="LGY259" s="40"/>
      <c r="LGZ259" s="40"/>
      <c r="LHA259" s="40"/>
      <c r="LHB259" s="40"/>
      <c r="LHC259" s="40"/>
      <c r="LHD259" s="40"/>
      <c r="LHE259" s="40"/>
      <c r="LHF259" s="40"/>
      <c r="LHG259" s="40"/>
      <c r="LHH259" s="40"/>
      <c r="LHI259" s="40"/>
      <c r="LHJ259" s="40"/>
      <c r="LHK259" s="40"/>
      <c r="LHL259" s="40"/>
      <c r="LHM259" s="40"/>
      <c r="LHN259" s="40"/>
      <c r="LHO259" s="40"/>
      <c r="LHP259" s="40"/>
      <c r="LHQ259" s="40"/>
      <c r="LHR259" s="40"/>
      <c r="LHS259" s="40"/>
      <c r="LHT259" s="40"/>
      <c r="LHU259" s="40"/>
      <c r="LHV259" s="40"/>
      <c r="LHW259" s="40"/>
      <c r="LHX259" s="40"/>
      <c r="LHY259" s="40"/>
      <c r="LHZ259" s="40"/>
      <c r="LIA259" s="40"/>
      <c r="LIB259" s="40"/>
      <c r="LIC259" s="40"/>
      <c r="LID259" s="40"/>
      <c r="LIE259" s="40"/>
      <c r="LIF259" s="40"/>
      <c r="LIG259" s="40"/>
      <c r="LIH259" s="40"/>
      <c r="LII259" s="40"/>
      <c r="LIJ259" s="40"/>
      <c r="LIK259" s="40"/>
      <c r="LIL259" s="40"/>
      <c r="LIM259" s="40"/>
      <c r="LIN259" s="40"/>
      <c r="LIO259" s="40"/>
      <c r="LIP259" s="40"/>
      <c r="LIQ259" s="40"/>
      <c r="LIR259" s="40"/>
      <c r="LIS259" s="40"/>
      <c r="LIT259" s="40"/>
      <c r="LIU259" s="40"/>
      <c r="LIV259" s="40"/>
      <c r="LIW259" s="40"/>
      <c r="LIX259" s="40"/>
      <c r="LIY259" s="40"/>
      <c r="LIZ259" s="40"/>
      <c r="LJA259" s="40"/>
      <c r="LJB259" s="40"/>
      <c r="LJC259" s="40"/>
      <c r="LJD259" s="40"/>
      <c r="LJE259" s="40"/>
      <c r="LJF259" s="40"/>
      <c r="LJG259" s="40"/>
      <c r="LJH259" s="40"/>
      <c r="LJI259" s="40"/>
      <c r="LJJ259" s="40"/>
      <c r="LJK259" s="40"/>
      <c r="LJL259" s="40"/>
      <c r="LJM259" s="40"/>
      <c r="LJN259" s="40"/>
      <c r="LJO259" s="40"/>
      <c r="LJP259" s="40"/>
      <c r="LJQ259" s="40"/>
      <c r="LJR259" s="40"/>
      <c r="LJS259" s="40"/>
      <c r="LJT259" s="40"/>
      <c r="LJU259" s="40"/>
      <c r="LJV259" s="40"/>
      <c r="LJW259" s="40"/>
      <c r="LJX259" s="40"/>
      <c r="LJY259" s="40"/>
      <c r="LJZ259" s="40"/>
      <c r="LKA259" s="40"/>
      <c r="LKB259" s="40"/>
      <c r="LKC259" s="40"/>
      <c r="LKD259" s="40"/>
      <c r="LKE259" s="40"/>
      <c r="LKF259" s="40"/>
      <c r="LKG259" s="40"/>
      <c r="LKH259" s="40"/>
      <c r="LKI259" s="40"/>
      <c r="LKJ259" s="40"/>
      <c r="LKK259" s="40"/>
      <c r="LKL259" s="40"/>
      <c r="LKM259" s="40"/>
      <c r="LKN259" s="40"/>
      <c r="LKO259" s="40"/>
      <c r="LKP259" s="40"/>
      <c r="LKQ259" s="40"/>
      <c r="LKR259" s="40"/>
      <c r="LKS259" s="40"/>
      <c r="LKT259" s="40"/>
      <c r="LKU259" s="40"/>
      <c r="LKV259" s="40"/>
      <c r="LKW259" s="40"/>
      <c r="LKX259" s="40"/>
      <c r="LKY259" s="40"/>
      <c r="LKZ259" s="40"/>
      <c r="LLA259" s="40"/>
      <c r="LLB259" s="40"/>
      <c r="LLC259" s="40"/>
      <c r="LLD259" s="40"/>
      <c r="LLE259" s="40"/>
      <c r="LLF259" s="40"/>
      <c r="LLG259" s="40"/>
      <c r="LLH259" s="40"/>
      <c r="LLI259" s="40"/>
      <c r="LLJ259" s="40"/>
      <c r="LLK259" s="40"/>
      <c r="LLL259" s="40"/>
      <c r="LLM259" s="40"/>
      <c r="LLN259" s="40"/>
      <c r="LLO259" s="40"/>
      <c r="LLP259" s="40"/>
      <c r="LLQ259" s="40"/>
      <c r="LLR259" s="40"/>
      <c r="LLS259" s="40"/>
      <c r="LLT259" s="40"/>
      <c r="LLU259" s="40"/>
      <c r="LLV259" s="40"/>
      <c r="LLW259" s="40"/>
      <c r="LLX259" s="40"/>
      <c r="LLY259" s="40"/>
      <c r="LLZ259" s="40"/>
      <c r="LMA259" s="40"/>
      <c r="LMB259" s="40"/>
      <c r="LMC259" s="40"/>
      <c r="LMD259" s="40"/>
      <c r="LME259" s="40"/>
      <c r="LMF259" s="40"/>
      <c r="LMG259" s="40"/>
      <c r="LMH259" s="40"/>
      <c r="LMI259" s="40"/>
      <c r="LMJ259" s="40"/>
      <c r="LMK259" s="40"/>
      <c r="LML259" s="40"/>
      <c r="LMM259" s="40"/>
      <c r="LMN259" s="40"/>
      <c r="LMO259" s="40"/>
      <c r="LMP259" s="40"/>
      <c r="LMQ259" s="40"/>
      <c r="LMR259" s="40"/>
      <c r="LMS259" s="40"/>
      <c r="LMT259" s="40"/>
      <c r="LMU259" s="40"/>
      <c r="LMV259" s="40"/>
      <c r="LMW259" s="40"/>
      <c r="LMX259" s="40"/>
      <c r="LMY259" s="40"/>
      <c r="LMZ259" s="40"/>
      <c r="LNA259" s="40"/>
      <c r="LNB259" s="40"/>
      <c r="LNC259" s="40"/>
      <c r="LND259" s="40"/>
      <c r="LNE259" s="40"/>
      <c r="LNF259" s="40"/>
      <c r="LNG259" s="40"/>
      <c r="LNH259" s="40"/>
      <c r="LNI259" s="40"/>
      <c r="LNJ259" s="40"/>
      <c r="LNK259" s="40"/>
      <c r="LNL259" s="40"/>
      <c r="LNM259" s="40"/>
      <c r="LNN259" s="40"/>
      <c r="LNO259" s="40"/>
      <c r="LNP259" s="40"/>
      <c r="LNQ259" s="40"/>
      <c r="LNR259" s="40"/>
      <c r="LNS259" s="40"/>
      <c r="LNT259" s="40"/>
      <c r="LNU259" s="40"/>
      <c r="LNV259" s="40"/>
      <c r="LNW259" s="40"/>
      <c r="LNX259" s="40"/>
      <c r="LNY259" s="40"/>
      <c r="LNZ259" s="40"/>
      <c r="LOA259" s="40"/>
      <c r="LOB259" s="40"/>
      <c r="LOC259" s="40"/>
      <c r="LOD259" s="40"/>
      <c r="LOE259" s="40"/>
      <c r="LOF259" s="40"/>
      <c r="LOG259" s="40"/>
      <c r="LOH259" s="40"/>
      <c r="LOI259" s="40"/>
      <c r="LOJ259" s="40"/>
      <c r="LOK259" s="40"/>
      <c r="LOL259" s="40"/>
      <c r="LOM259" s="40"/>
      <c r="LON259" s="40"/>
      <c r="LOO259" s="40"/>
      <c r="LOP259" s="40"/>
      <c r="LOQ259" s="40"/>
      <c r="LOR259" s="40"/>
      <c r="LOS259" s="40"/>
      <c r="LOT259" s="40"/>
      <c r="LOU259" s="40"/>
      <c r="LOV259" s="40"/>
      <c r="LOW259" s="40"/>
      <c r="LOX259" s="40"/>
      <c r="LOY259" s="40"/>
      <c r="LOZ259" s="40"/>
      <c r="LPA259" s="40"/>
      <c r="LPB259" s="40"/>
      <c r="LPC259" s="40"/>
      <c r="LPD259" s="40"/>
      <c r="LPE259" s="40"/>
      <c r="LPF259" s="40"/>
      <c r="LPG259" s="40"/>
      <c r="LPH259" s="40"/>
      <c r="LPI259" s="40"/>
      <c r="LPJ259" s="40"/>
      <c r="LPK259" s="40"/>
      <c r="LPL259" s="40"/>
      <c r="LPM259" s="40"/>
      <c r="LPN259" s="40"/>
      <c r="LPO259" s="40"/>
      <c r="LPP259" s="40"/>
      <c r="LPQ259" s="40"/>
      <c r="LPR259" s="40"/>
      <c r="LPS259" s="40"/>
      <c r="LPT259" s="40"/>
      <c r="LPU259" s="40"/>
      <c r="LPV259" s="40"/>
      <c r="LPW259" s="40"/>
      <c r="LPX259" s="40"/>
      <c r="LPY259" s="40"/>
      <c r="LPZ259" s="40"/>
      <c r="LQA259" s="40"/>
      <c r="LQB259" s="40"/>
      <c r="LQC259" s="40"/>
      <c r="LQD259" s="40"/>
      <c r="LQE259" s="40"/>
      <c r="LQF259" s="40"/>
      <c r="LQG259" s="40"/>
      <c r="LQH259" s="40"/>
      <c r="LQI259" s="40"/>
      <c r="LQJ259" s="40"/>
      <c r="LQK259" s="40"/>
      <c r="LQL259" s="40"/>
      <c r="LQM259" s="40"/>
      <c r="LQN259" s="40"/>
      <c r="LQO259" s="40"/>
      <c r="LQP259" s="40"/>
      <c r="LQQ259" s="40"/>
      <c r="LQR259" s="40"/>
      <c r="LQS259" s="40"/>
      <c r="LQT259" s="40"/>
      <c r="LQU259" s="40"/>
      <c r="LQV259" s="40"/>
      <c r="LQW259" s="40"/>
      <c r="LQX259" s="40"/>
      <c r="LQY259" s="40"/>
      <c r="LQZ259" s="40"/>
      <c r="LRA259" s="40"/>
      <c r="LRB259" s="40"/>
      <c r="LRC259" s="40"/>
      <c r="LRD259" s="40"/>
      <c r="LRE259" s="40"/>
      <c r="LRF259" s="40"/>
      <c r="LRG259" s="40"/>
      <c r="LRH259" s="40"/>
      <c r="LRI259" s="40"/>
      <c r="LRJ259" s="40"/>
      <c r="LRK259" s="40"/>
      <c r="LRL259" s="40"/>
      <c r="LRM259" s="40"/>
      <c r="LRN259" s="40"/>
      <c r="LRO259" s="40"/>
      <c r="LRP259" s="40"/>
      <c r="LRQ259" s="40"/>
      <c r="LRR259" s="40"/>
      <c r="LRS259" s="40"/>
      <c r="LRT259" s="40"/>
      <c r="LRU259" s="40"/>
      <c r="LRV259" s="40"/>
      <c r="LRW259" s="40"/>
      <c r="LRX259" s="40"/>
      <c r="LRY259" s="40"/>
      <c r="LRZ259" s="40"/>
      <c r="LSA259" s="40"/>
      <c r="LSB259" s="40"/>
      <c r="LSC259" s="40"/>
      <c r="LSD259" s="40"/>
      <c r="LSE259" s="40"/>
      <c r="LSF259" s="40"/>
      <c r="LSG259" s="40"/>
      <c r="LSH259" s="40"/>
      <c r="LSI259" s="40"/>
      <c r="LSJ259" s="40"/>
      <c r="LSK259" s="40"/>
      <c r="LSL259" s="40"/>
      <c r="LSM259" s="40"/>
      <c r="LSN259" s="40"/>
      <c r="LSO259" s="40"/>
      <c r="LSP259" s="40"/>
      <c r="LSQ259" s="40"/>
      <c r="LSR259" s="40"/>
      <c r="LSS259" s="40"/>
      <c r="LST259" s="40"/>
      <c r="LSU259" s="40"/>
      <c r="LSV259" s="40"/>
      <c r="LSW259" s="40"/>
      <c r="LSX259" s="40"/>
      <c r="LSY259" s="40"/>
      <c r="LSZ259" s="40"/>
      <c r="LTA259" s="40"/>
      <c r="LTB259" s="40"/>
      <c r="LTC259" s="40"/>
      <c r="LTD259" s="40"/>
      <c r="LTE259" s="40"/>
      <c r="LTF259" s="40"/>
      <c r="LTG259" s="40"/>
      <c r="LTH259" s="40"/>
      <c r="LTI259" s="40"/>
      <c r="LTJ259" s="40"/>
      <c r="LTK259" s="40"/>
      <c r="LTL259" s="40"/>
      <c r="LTM259" s="40"/>
      <c r="LTN259" s="40"/>
      <c r="LTO259" s="40"/>
      <c r="LTP259" s="40"/>
      <c r="LTQ259" s="40"/>
      <c r="LTR259" s="40"/>
      <c r="LTS259" s="40"/>
      <c r="LTT259" s="40"/>
      <c r="LTU259" s="40"/>
      <c r="LTV259" s="40"/>
      <c r="LTW259" s="40"/>
      <c r="LTX259" s="40"/>
      <c r="LTY259" s="40"/>
      <c r="LTZ259" s="40"/>
      <c r="LUA259" s="40"/>
      <c r="LUB259" s="40"/>
      <c r="LUC259" s="40"/>
      <c r="LUD259" s="40"/>
      <c r="LUE259" s="40"/>
      <c r="LUF259" s="40"/>
      <c r="LUG259" s="40"/>
      <c r="LUH259" s="40"/>
      <c r="LUI259" s="40"/>
      <c r="LUJ259" s="40"/>
      <c r="LUK259" s="40"/>
      <c r="LUL259" s="40"/>
      <c r="LUM259" s="40"/>
      <c r="LUN259" s="40"/>
      <c r="LUO259" s="40"/>
      <c r="LUP259" s="40"/>
      <c r="LUQ259" s="40"/>
      <c r="LUR259" s="40"/>
      <c r="LUS259" s="40"/>
      <c r="LUT259" s="40"/>
      <c r="LUU259" s="40"/>
      <c r="LUV259" s="40"/>
      <c r="LUW259" s="40"/>
      <c r="LUX259" s="40"/>
      <c r="LUY259" s="40"/>
      <c r="LUZ259" s="40"/>
      <c r="LVA259" s="40"/>
      <c r="LVB259" s="40"/>
      <c r="LVC259" s="40"/>
      <c r="LVD259" s="40"/>
      <c r="LVE259" s="40"/>
      <c r="LVF259" s="40"/>
      <c r="LVG259" s="40"/>
      <c r="LVH259" s="40"/>
      <c r="LVI259" s="40"/>
      <c r="LVJ259" s="40"/>
      <c r="LVK259" s="40"/>
      <c r="LVL259" s="40"/>
      <c r="LVM259" s="40"/>
      <c r="LVN259" s="40"/>
      <c r="LVO259" s="40"/>
      <c r="LVP259" s="40"/>
      <c r="LVQ259" s="40"/>
      <c r="LVR259" s="40"/>
      <c r="LVS259" s="40"/>
      <c r="LVT259" s="40"/>
      <c r="LVU259" s="40"/>
      <c r="LVV259" s="40"/>
      <c r="LVW259" s="40"/>
      <c r="LVX259" s="40"/>
      <c r="LVY259" s="40"/>
      <c r="LVZ259" s="40"/>
      <c r="LWA259" s="40"/>
      <c r="LWB259" s="40"/>
      <c r="LWC259" s="40"/>
      <c r="LWD259" s="40"/>
      <c r="LWE259" s="40"/>
      <c r="LWF259" s="40"/>
      <c r="LWG259" s="40"/>
      <c r="LWH259" s="40"/>
      <c r="LWI259" s="40"/>
      <c r="LWJ259" s="40"/>
      <c r="LWK259" s="40"/>
      <c r="LWL259" s="40"/>
      <c r="LWM259" s="40"/>
      <c r="LWN259" s="40"/>
      <c r="LWO259" s="40"/>
      <c r="LWP259" s="40"/>
      <c r="LWQ259" s="40"/>
      <c r="LWR259" s="40"/>
      <c r="LWS259" s="40"/>
      <c r="LWT259" s="40"/>
      <c r="LWU259" s="40"/>
      <c r="LWV259" s="40"/>
      <c r="LWW259" s="40"/>
      <c r="LWX259" s="40"/>
      <c r="LWY259" s="40"/>
      <c r="LWZ259" s="40"/>
      <c r="LXA259" s="40"/>
      <c r="LXB259" s="40"/>
      <c r="LXC259" s="40"/>
      <c r="LXD259" s="40"/>
      <c r="LXE259" s="40"/>
      <c r="LXF259" s="40"/>
      <c r="LXG259" s="40"/>
      <c r="LXH259" s="40"/>
      <c r="LXI259" s="40"/>
      <c r="LXJ259" s="40"/>
      <c r="LXK259" s="40"/>
      <c r="LXL259" s="40"/>
      <c r="LXM259" s="40"/>
      <c r="LXN259" s="40"/>
      <c r="LXO259" s="40"/>
      <c r="LXP259" s="40"/>
      <c r="LXQ259" s="40"/>
      <c r="LXR259" s="40"/>
      <c r="LXS259" s="40"/>
      <c r="LXT259" s="40"/>
      <c r="LXU259" s="40"/>
      <c r="LXV259" s="40"/>
      <c r="LXW259" s="40"/>
      <c r="LXX259" s="40"/>
      <c r="LXY259" s="40"/>
      <c r="LXZ259" s="40"/>
      <c r="LYA259" s="40"/>
      <c r="LYB259" s="40"/>
      <c r="LYC259" s="40"/>
      <c r="LYD259" s="40"/>
      <c r="LYE259" s="40"/>
      <c r="LYF259" s="40"/>
      <c r="LYG259" s="40"/>
      <c r="LYH259" s="40"/>
      <c r="LYI259" s="40"/>
      <c r="LYJ259" s="40"/>
      <c r="LYK259" s="40"/>
      <c r="LYL259" s="40"/>
      <c r="LYM259" s="40"/>
      <c r="LYN259" s="40"/>
      <c r="LYO259" s="40"/>
      <c r="LYP259" s="40"/>
      <c r="LYQ259" s="40"/>
      <c r="LYR259" s="40"/>
      <c r="LYS259" s="40"/>
      <c r="LYT259" s="40"/>
      <c r="LYU259" s="40"/>
      <c r="LYV259" s="40"/>
      <c r="LYW259" s="40"/>
      <c r="LYX259" s="40"/>
      <c r="LYY259" s="40"/>
      <c r="LYZ259" s="40"/>
      <c r="LZA259" s="40"/>
      <c r="LZB259" s="40"/>
      <c r="LZC259" s="40"/>
      <c r="LZD259" s="40"/>
      <c r="LZE259" s="40"/>
      <c r="LZF259" s="40"/>
      <c r="LZG259" s="40"/>
      <c r="LZH259" s="40"/>
      <c r="LZI259" s="40"/>
      <c r="LZJ259" s="40"/>
      <c r="LZK259" s="40"/>
      <c r="LZL259" s="40"/>
      <c r="LZM259" s="40"/>
      <c r="LZN259" s="40"/>
      <c r="LZO259" s="40"/>
      <c r="LZP259" s="40"/>
      <c r="LZQ259" s="40"/>
      <c r="LZR259" s="40"/>
      <c r="LZS259" s="40"/>
      <c r="LZT259" s="40"/>
      <c r="LZU259" s="40"/>
      <c r="LZV259" s="40"/>
      <c r="LZW259" s="40"/>
      <c r="LZX259" s="40"/>
      <c r="LZY259" s="40"/>
      <c r="LZZ259" s="40"/>
      <c r="MAA259" s="40"/>
      <c r="MAB259" s="40"/>
      <c r="MAC259" s="40"/>
      <c r="MAD259" s="40"/>
      <c r="MAE259" s="40"/>
      <c r="MAF259" s="40"/>
      <c r="MAG259" s="40"/>
      <c r="MAH259" s="40"/>
      <c r="MAI259" s="40"/>
      <c r="MAJ259" s="40"/>
      <c r="MAK259" s="40"/>
      <c r="MAL259" s="40"/>
      <c r="MAM259" s="40"/>
      <c r="MAN259" s="40"/>
      <c r="MAO259" s="40"/>
      <c r="MAP259" s="40"/>
      <c r="MAQ259" s="40"/>
      <c r="MAR259" s="40"/>
      <c r="MAS259" s="40"/>
      <c r="MAT259" s="40"/>
      <c r="MAU259" s="40"/>
      <c r="MAV259" s="40"/>
      <c r="MAW259" s="40"/>
      <c r="MAX259" s="40"/>
      <c r="MAY259" s="40"/>
      <c r="MAZ259" s="40"/>
      <c r="MBA259" s="40"/>
      <c r="MBB259" s="40"/>
      <c r="MBC259" s="40"/>
      <c r="MBD259" s="40"/>
      <c r="MBE259" s="40"/>
      <c r="MBF259" s="40"/>
      <c r="MBG259" s="40"/>
      <c r="MBH259" s="40"/>
      <c r="MBI259" s="40"/>
      <c r="MBJ259" s="40"/>
      <c r="MBK259" s="40"/>
      <c r="MBL259" s="40"/>
      <c r="MBM259" s="40"/>
      <c r="MBN259" s="40"/>
      <c r="MBO259" s="40"/>
      <c r="MBP259" s="40"/>
      <c r="MBQ259" s="40"/>
      <c r="MBR259" s="40"/>
      <c r="MBS259" s="40"/>
      <c r="MBT259" s="40"/>
      <c r="MBU259" s="40"/>
      <c r="MBV259" s="40"/>
      <c r="MBW259" s="40"/>
      <c r="MBX259" s="40"/>
      <c r="MBY259" s="40"/>
      <c r="MBZ259" s="40"/>
      <c r="MCA259" s="40"/>
      <c r="MCB259" s="40"/>
      <c r="MCC259" s="40"/>
      <c r="MCD259" s="40"/>
      <c r="MCE259" s="40"/>
      <c r="MCF259" s="40"/>
      <c r="MCG259" s="40"/>
      <c r="MCH259" s="40"/>
      <c r="MCI259" s="40"/>
      <c r="MCJ259" s="40"/>
      <c r="MCK259" s="40"/>
      <c r="MCL259" s="40"/>
      <c r="MCM259" s="40"/>
      <c r="MCN259" s="40"/>
      <c r="MCO259" s="40"/>
      <c r="MCP259" s="40"/>
      <c r="MCQ259" s="40"/>
      <c r="MCR259" s="40"/>
      <c r="MCS259" s="40"/>
      <c r="MCT259" s="40"/>
      <c r="MCU259" s="40"/>
      <c r="MCV259" s="40"/>
      <c r="MCW259" s="40"/>
      <c r="MCX259" s="40"/>
      <c r="MCY259" s="40"/>
      <c r="MCZ259" s="40"/>
      <c r="MDA259" s="40"/>
      <c r="MDB259" s="40"/>
      <c r="MDC259" s="40"/>
      <c r="MDD259" s="40"/>
      <c r="MDE259" s="40"/>
      <c r="MDF259" s="40"/>
      <c r="MDG259" s="40"/>
      <c r="MDH259" s="40"/>
      <c r="MDI259" s="40"/>
      <c r="MDJ259" s="40"/>
      <c r="MDK259" s="40"/>
      <c r="MDL259" s="40"/>
      <c r="MDM259" s="40"/>
      <c r="MDN259" s="40"/>
      <c r="MDO259" s="40"/>
      <c r="MDP259" s="40"/>
      <c r="MDQ259" s="40"/>
      <c r="MDR259" s="40"/>
      <c r="MDS259" s="40"/>
      <c r="MDT259" s="40"/>
      <c r="MDU259" s="40"/>
      <c r="MDV259" s="40"/>
      <c r="MDW259" s="40"/>
      <c r="MDX259" s="40"/>
      <c r="MDY259" s="40"/>
      <c r="MDZ259" s="40"/>
      <c r="MEA259" s="40"/>
      <c r="MEB259" s="40"/>
      <c r="MEC259" s="40"/>
      <c r="MED259" s="40"/>
      <c r="MEE259" s="40"/>
      <c r="MEF259" s="40"/>
      <c r="MEG259" s="40"/>
      <c r="MEH259" s="40"/>
      <c r="MEI259" s="40"/>
      <c r="MEJ259" s="40"/>
      <c r="MEK259" s="40"/>
      <c r="MEL259" s="40"/>
      <c r="MEM259" s="40"/>
      <c r="MEN259" s="40"/>
      <c r="MEO259" s="40"/>
      <c r="MEP259" s="40"/>
      <c r="MEQ259" s="40"/>
      <c r="MER259" s="40"/>
      <c r="MES259" s="40"/>
      <c r="MET259" s="40"/>
      <c r="MEU259" s="40"/>
      <c r="MEV259" s="40"/>
      <c r="MEW259" s="40"/>
      <c r="MEX259" s="40"/>
      <c r="MEY259" s="40"/>
      <c r="MEZ259" s="40"/>
      <c r="MFA259" s="40"/>
      <c r="MFB259" s="40"/>
      <c r="MFC259" s="40"/>
      <c r="MFD259" s="40"/>
      <c r="MFE259" s="40"/>
      <c r="MFF259" s="40"/>
      <c r="MFG259" s="40"/>
      <c r="MFH259" s="40"/>
      <c r="MFI259" s="40"/>
      <c r="MFJ259" s="40"/>
      <c r="MFK259" s="40"/>
      <c r="MFL259" s="40"/>
      <c r="MFM259" s="40"/>
      <c r="MFN259" s="40"/>
      <c r="MFO259" s="40"/>
      <c r="MFP259" s="40"/>
      <c r="MFQ259" s="40"/>
      <c r="MFR259" s="40"/>
      <c r="MFS259" s="40"/>
      <c r="MFT259" s="40"/>
      <c r="MFU259" s="40"/>
      <c r="MFV259" s="40"/>
      <c r="MFW259" s="40"/>
      <c r="MFX259" s="40"/>
      <c r="MFY259" s="40"/>
      <c r="MFZ259" s="40"/>
      <c r="MGA259" s="40"/>
      <c r="MGB259" s="40"/>
      <c r="MGC259" s="40"/>
      <c r="MGD259" s="40"/>
      <c r="MGE259" s="40"/>
      <c r="MGF259" s="40"/>
      <c r="MGG259" s="40"/>
      <c r="MGH259" s="40"/>
      <c r="MGI259" s="40"/>
      <c r="MGJ259" s="40"/>
      <c r="MGK259" s="40"/>
      <c r="MGL259" s="40"/>
      <c r="MGM259" s="40"/>
      <c r="MGN259" s="40"/>
      <c r="MGO259" s="40"/>
      <c r="MGP259" s="40"/>
      <c r="MGQ259" s="40"/>
      <c r="MGR259" s="40"/>
      <c r="MGS259" s="40"/>
      <c r="MGT259" s="40"/>
      <c r="MGU259" s="40"/>
      <c r="MGV259" s="40"/>
      <c r="MGW259" s="40"/>
      <c r="MGX259" s="40"/>
      <c r="MGY259" s="40"/>
      <c r="MGZ259" s="40"/>
      <c r="MHA259" s="40"/>
      <c r="MHB259" s="40"/>
      <c r="MHC259" s="40"/>
      <c r="MHD259" s="40"/>
      <c r="MHE259" s="40"/>
      <c r="MHF259" s="40"/>
      <c r="MHG259" s="40"/>
      <c r="MHH259" s="40"/>
      <c r="MHI259" s="40"/>
      <c r="MHJ259" s="40"/>
      <c r="MHK259" s="40"/>
      <c r="MHL259" s="40"/>
      <c r="MHM259" s="40"/>
      <c r="MHN259" s="40"/>
      <c r="MHO259" s="40"/>
      <c r="MHP259" s="40"/>
      <c r="MHQ259" s="40"/>
      <c r="MHR259" s="40"/>
      <c r="MHS259" s="40"/>
      <c r="MHT259" s="40"/>
      <c r="MHU259" s="40"/>
      <c r="MHV259" s="40"/>
      <c r="MHW259" s="40"/>
      <c r="MHX259" s="40"/>
      <c r="MHY259" s="40"/>
      <c r="MHZ259" s="40"/>
      <c r="MIA259" s="40"/>
      <c r="MIB259" s="40"/>
      <c r="MIC259" s="40"/>
      <c r="MID259" s="40"/>
      <c r="MIE259" s="40"/>
      <c r="MIF259" s="40"/>
      <c r="MIG259" s="40"/>
      <c r="MIH259" s="40"/>
      <c r="MII259" s="40"/>
      <c r="MIJ259" s="40"/>
      <c r="MIK259" s="40"/>
      <c r="MIL259" s="40"/>
      <c r="MIM259" s="40"/>
      <c r="MIN259" s="40"/>
      <c r="MIO259" s="40"/>
      <c r="MIP259" s="40"/>
      <c r="MIQ259" s="40"/>
      <c r="MIR259" s="40"/>
      <c r="MIS259" s="40"/>
      <c r="MIT259" s="40"/>
      <c r="MIU259" s="40"/>
      <c r="MIV259" s="40"/>
      <c r="MIW259" s="40"/>
      <c r="MIX259" s="40"/>
      <c r="MIY259" s="40"/>
      <c r="MIZ259" s="40"/>
      <c r="MJA259" s="40"/>
      <c r="MJB259" s="40"/>
      <c r="MJC259" s="40"/>
      <c r="MJD259" s="40"/>
      <c r="MJE259" s="40"/>
      <c r="MJF259" s="40"/>
      <c r="MJG259" s="40"/>
      <c r="MJH259" s="40"/>
      <c r="MJI259" s="40"/>
      <c r="MJJ259" s="40"/>
      <c r="MJK259" s="40"/>
      <c r="MJL259" s="40"/>
      <c r="MJM259" s="40"/>
      <c r="MJN259" s="40"/>
      <c r="MJO259" s="40"/>
      <c r="MJP259" s="40"/>
      <c r="MJQ259" s="40"/>
      <c r="MJR259" s="40"/>
      <c r="MJS259" s="40"/>
      <c r="MJT259" s="40"/>
      <c r="MJU259" s="40"/>
      <c r="MJV259" s="40"/>
      <c r="MJW259" s="40"/>
      <c r="MJX259" s="40"/>
      <c r="MJY259" s="40"/>
      <c r="MJZ259" s="40"/>
      <c r="MKA259" s="40"/>
      <c r="MKB259" s="40"/>
      <c r="MKC259" s="40"/>
      <c r="MKD259" s="40"/>
      <c r="MKE259" s="40"/>
      <c r="MKF259" s="40"/>
      <c r="MKG259" s="40"/>
      <c r="MKH259" s="40"/>
      <c r="MKI259" s="40"/>
      <c r="MKJ259" s="40"/>
      <c r="MKK259" s="40"/>
      <c r="MKL259" s="40"/>
      <c r="MKM259" s="40"/>
      <c r="MKN259" s="40"/>
      <c r="MKO259" s="40"/>
      <c r="MKP259" s="40"/>
      <c r="MKQ259" s="40"/>
      <c r="MKR259" s="40"/>
      <c r="MKS259" s="40"/>
      <c r="MKT259" s="40"/>
      <c r="MKU259" s="40"/>
      <c r="MKV259" s="40"/>
      <c r="MKW259" s="40"/>
      <c r="MKX259" s="40"/>
      <c r="MKY259" s="40"/>
      <c r="MKZ259" s="40"/>
      <c r="MLA259" s="40"/>
      <c r="MLB259" s="40"/>
      <c r="MLC259" s="40"/>
      <c r="MLD259" s="40"/>
      <c r="MLE259" s="40"/>
      <c r="MLF259" s="40"/>
      <c r="MLG259" s="40"/>
      <c r="MLH259" s="40"/>
      <c r="MLI259" s="40"/>
      <c r="MLJ259" s="40"/>
      <c r="MLK259" s="40"/>
      <c r="MLL259" s="40"/>
      <c r="MLM259" s="40"/>
      <c r="MLN259" s="40"/>
      <c r="MLO259" s="40"/>
      <c r="MLP259" s="40"/>
      <c r="MLQ259" s="40"/>
      <c r="MLR259" s="40"/>
      <c r="MLS259" s="40"/>
      <c r="MLT259" s="40"/>
      <c r="MLU259" s="40"/>
      <c r="MLV259" s="40"/>
      <c r="MLW259" s="40"/>
      <c r="MLX259" s="40"/>
      <c r="MLY259" s="40"/>
      <c r="MLZ259" s="40"/>
      <c r="MMA259" s="40"/>
      <c r="MMB259" s="40"/>
      <c r="MMC259" s="40"/>
      <c r="MMD259" s="40"/>
      <c r="MME259" s="40"/>
      <c r="MMF259" s="40"/>
      <c r="MMG259" s="40"/>
      <c r="MMH259" s="40"/>
      <c r="MMI259" s="40"/>
      <c r="MMJ259" s="40"/>
      <c r="MMK259" s="40"/>
      <c r="MML259" s="40"/>
      <c r="MMM259" s="40"/>
      <c r="MMN259" s="40"/>
      <c r="MMO259" s="40"/>
      <c r="MMP259" s="40"/>
      <c r="MMQ259" s="40"/>
      <c r="MMR259" s="40"/>
      <c r="MMS259" s="40"/>
      <c r="MMT259" s="40"/>
      <c r="MMU259" s="40"/>
      <c r="MMV259" s="40"/>
      <c r="MMW259" s="40"/>
      <c r="MMX259" s="40"/>
      <c r="MMY259" s="40"/>
      <c r="MMZ259" s="40"/>
      <c r="MNA259" s="40"/>
      <c r="MNB259" s="40"/>
      <c r="MNC259" s="40"/>
      <c r="MND259" s="40"/>
      <c r="MNE259" s="40"/>
      <c r="MNF259" s="40"/>
      <c r="MNG259" s="40"/>
      <c r="MNH259" s="40"/>
      <c r="MNI259" s="40"/>
      <c r="MNJ259" s="40"/>
      <c r="MNK259" s="40"/>
      <c r="MNL259" s="40"/>
      <c r="MNM259" s="40"/>
      <c r="MNN259" s="40"/>
      <c r="MNO259" s="40"/>
      <c r="MNP259" s="40"/>
      <c r="MNQ259" s="40"/>
      <c r="MNR259" s="40"/>
      <c r="MNS259" s="40"/>
      <c r="MNT259" s="40"/>
      <c r="MNU259" s="40"/>
      <c r="MNV259" s="40"/>
      <c r="MNW259" s="40"/>
      <c r="MNX259" s="40"/>
      <c r="MNY259" s="40"/>
      <c r="MNZ259" s="40"/>
      <c r="MOA259" s="40"/>
      <c r="MOB259" s="40"/>
      <c r="MOC259" s="40"/>
      <c r="MOD259" s="40"/>
      <c r="MOE259" s="40"/>
      <c r="MOF259" s="40"/>
      <c r="MOG259" s="40"/>
      <c r="MOH259" s="40"/>
      <c r="MOI259" s="40"/>
      <c r="MOJ259" s="40"/>
      <c r="MOK259" s="40"/>
      <c r="MOL259" s="40"/>
      <c r="MOM259" s="40"/>
      <c r="MON259" s="40"/>
      <c r="MOO259" s="40"/>
      <c r="MOP259" s="40"/>
      <c r="MOQ259" s="40"/>
      <c r="MOR259" s="40"/>
      <c r="MOS259" s="40"/>
      <c r="MOT259" s="40"/>
      <c r="MOU259" s="40"/>
      <c r="MOV259" s="40"/>
      <c r="MOW259" s="40"/>
      <c r="MOX259" s="40"/>
      <c r="MOY259" s="40"/>
      <c r="MOZ259" s="40"/>
      <c r="MPA259" s="40"/>
      <c r="MPB259" s="40"/>
      <c r="MPC259" s="40"/>
      <c r="MPD259" s="40"/>
      <c r="MPE259" s="40"/>
      <c r="MPF259" s="40"/>
      <c r="MPG259" s="40"/>
      <c r="MPH259" s="40"/>
      <c r="MPI259" s="40"/>
      <c r="MPJ259" s="40"/>
      <c r="MPK259" s="40"/>
      <c r="MPL259" s="40"/>
      <c r="MPM259" s="40"/>
      <c r="MPN259" s="40"/>
      <c r="MPO259" s="40"/>
      <c r="MPP259" s="40"/>
      <c r="MPQ259" s="40"/>
      <c r="MPR259" s="40"/>
      <c r="MPS259" s="40"/>
      <c r="MPT259" s="40"/>
      <c r="MPU259" s="40"/>
      <c r="MPV259" s="40"/>
      <c r="MPW259" s="40"/>
      <c r="MPX259" s="40"/>
      <c r="MPY259" s="40"/>
      <c r="MPZ259" s="40"/>
      <c r="MQA259" s="40"/>
      <c r="MQB259" s="40"/>
      <c r="MQC259" s="40"/>
      <c r="MQD259" s="40"/>
      <c r="MQE259" s="40"/>
      <c r="MQF259" s="40"/>
      <c r="MQG259" s="40"/>
      <c r="MQH259" s="40"/>
      <c r="MQI259" s="40"/>
      <c r="MQJ259" s="40"/>
      <c r="MQK259" s="40"/>
      <c r="MQL259" s="40"/>
      <c r="MQM259" s="40"/>
      <c r="MQN259" s="40"/>
      <c r="MQO259" s="40"/>
      <c r="MQP259" s="40"/>
      <c r="MQQ259" s="40"/>
      <c r="MQR259" s="40"/>
      <c r="MQS259" s="40"/>
      <c r="MQT259" s="40"/>
      <c r="MQU259" s="40"/>
      <c r="MQV259" s="40"/>
      <c r="MQW259" s="40"/>
      <c r="MQX259" s="40"/>
      <c r="MQY259" s="40"/>
      <c r="MQZ259" s="40"/>
      <c r="MRA259" s="40"/>
      <c r="MRB259" s="40"/>
      <c r="MRC259" s="40"/>
      <c r="MRD259" s="40"/>
      <c r="MRE259" s="40"/>
      <c r="MRF259" s="40"/>
      <c r="MRG259" s="40"/>
      <c r="MRH259" s="40"/>
      <c r="MRI259" s="40"/>
      <c r="MRJ259" s="40"/>
      <c r="MRK259" s="40"/>
      <c r="MRL259" s="40"/>
      <c r="MRM259" s="40"/>
      <c r="MRN259" s="40"/>
      <c r="MRO259" s="40"/>
      <c r="MRP259" s="40"/>
      <c r="MRQ259" s="40"/>
      <c r="MRR259" s="40"/>
      <c r="MRS259" s="40"/>
      <c r="MRT259" s="40"/>
      <c r="MRU259" s="40"/>
      <c r="MRV259" s="40"/>
      <c r="MRW259" s="40"/>
      <c r="MRX259" s="40"/>
      <c r="MRY259" s="40"/>
      <c r="MRZ259" s="40"/>
      <c r="MSA259" s="40"/>
      <c r="MSB259" s="40"/>
      <c r="MSC259" s="40"/>
      <c r="MSD259" s="40"/>
      <c r="MSE259" s="40"/>
      <c r="MSF259" s="40"/>
      <c r="MSG259" s="40"/>
      <c r="MSH259" s="40"/>
      <c r="MSI259" s="40"/>
      <c r="MSJ259" s="40"/>
      <c r="MSK259" s="40"/>
      <c r="MSL259" s="40"/>
      <c r="MSM259" s="40"/>
      <c r="MSN259" s="40"/>
      <c r="MSO259" s="40"/>
      <c r="MSP259" s="40"/>
      <c r="MSQ259" s="40"/>
      <c r="MSR259" s="40"/>
      <c r="MSS259" s="40"/>
      <c r="MST259" s="40"/>
      <c r="MSU259" s="40"/>
      <c r="MSV259" s="40"/>
      <c r="MSW259" s="40"/>
      <c r="MSX259" s="40"/>
      <c r="MSY259" s="40"/>
      <c r="MSZ259" s="40"/>
      <c r="MTA259" s="40"/>
      <c r="MTB259" s="40"/>
      <c r="MTC259" s="40"/>
      <c r="MTD259" s="40"/>
      <c r="MTE259" s="40"/>
      <c r="MTF259" s="40"/>
      <c r="MTG259" s="40"/>
      <c r="MTH259" s="40"/>
      <c r="MTI259" s="40"/>
      <c r="MTJ259" s="40"/>
      <c r="MTK259" s="40"/>
      <c r="MTL259" s="40"/>
      <c r="MTM259" s="40"/>
      <c r="MTN259" s="40"/>
      <c r="MTO259" s="40"/>
      <c r="MTP259" s="40"/>
      <c r="MTQ259" s="40"/>
      <c r="MTR259" s="40"/>
      <c r="MTS259" s="40"/>
      <c r="MTT259" s="40"/>
      <c r="MTU259" s="40"/>
      <c r="MTV259" s="40"/>
      <c r="MTW259" s="40"/>
      <c r="MTX259" s="40"/>
      <c r="MTY259" s="40"/>
      <c r="MTZ259" s="40"/>
      <c r="MUA259" s="40"/>
      <c r="MUB259" s="40"/>
      <c r="MUC259" s="40"/>
      <c r="MUD259" s="40"/>
      <c r="MUE259" s="40"/>
      <c r="MUF259" s="40"/>
      <c r="MUG259" s="40"/>
      <c r="MUH259" s="40"/>
      <c r="MUI259" s="40"/>
      <c r="MUJ259" s="40"/>
      <c r="MUK259" s="40"/>
      <c r="MUL259" s="40"/>
      <c r="MUM259" s="40"/>
      <c r="MUN259" s="40"/>
      <c r="MUO259" s="40"/>
      <c r="MUP259" s="40"/>
      <c r="MUQ259" s="40"/>
      <c r="MUR259" s="40"/>
      <c r="MUS259" s="40"/>
      <c r="MUT259" s="40"/>
      <c r="MUU259" s="40"/>
      <c r="MUV259" s="40"/>
      <c r="MUW259" s="40"/>
      <c r="MUX259" s="40"/>
      <c r="MUY259" s="40"/>
      <c r="MUZ259" s="40"/>
      <c r="MVA259" s="40"/>
      <c r="MVB259" s="40"/>
      <c r="MVC259" s="40"/>
      <c r="MVD259" s="40"/>
      <c r="MVE259" s="40"/>
      <c r="MVF259" s="40"/>
      <c r="MVG259" s="40"/>
      <c r="MVH259" s="40"/>
      <c r="MVI259" s="40"/>
      <c r="MVJ259" s="40"/>
      <c r="MVK259" s="40"/>
      <c r="MVL259" s="40"/>
      <c r="MVM259" s="40"/>
      <c r="MVN259" s="40"/>
      <c r="MVO259" s="40"/>
      <c r="MVP259" s="40"/>
      <c r="MVQ259" s="40"/>
      <c r="MVR259" s="40"/>
      <c r="MVS259" s="40"/>
      <c r="MVT259" s="40"/>
      <c r="MVU259" s="40"/>
      <c r="MVV259" s="40"/>
      <c r="MVW259" s="40"/>
      <c r="MVX259" s="40"/>
      <c r="MVY259" s="40"/>
      <c r="MVZ259" s="40"/>
      <c r="MWA259" s="40"/>
      <c r="MWB259" s="40"/>
      <c r="MWC259" s="40"/>
      <c r="MWD259" s="40"/>
      <c r="MWE259" s="40"/>
      <c r="MWF259" s="40"/>
      <c r="MWG259" s="40"/>
      <c r="MWH259" s="40"/>
      <c r="MWI259" s="40"/>
      <c r="MWJ259" s="40"/>
      <c r="MWK259" s="40"/>
      <c r="MWL259" s="40"/>
      <c r="MWM259" s="40"/>
      <c r="MWN259" s="40"/>
      <c r="MWO259" s="40"/>
      <c r="MWP259" s="40"/>
      <c r="MWQ259" s="40"/>
      <c r="MWR259" s="40"/>
      <c r="MWS259" s="40"/>
      <c r="MWT259" s="40"/>
      <c r="MWU259" s="40"/>
      <c r="MWV259" s="40"/>
      <c r="MWW259" s="40"/>
      <c r="MWX259" s="40"/>
      <c r="MWY259" s="40"/>
      <c r="MWZ259" s="40"/>
      <c r="MXA259" s="40"/>
      <c r="MXB259" s="40"/>
      <c r="MXC259" s="40"/>
      <c r="MXD259" s="40"/>
      <c r="MXE259" s="40"/>
      <c r="MXF259" s="40"/>
      <c r="MXG259" s="40"/>
      <c r="MXH259" s="40"/>
      <c r="MXI259" s="40"/>
      <c r="MXJ259" s="40"/>
      <c r="MXK259" s="40"/>
      <c r="MXL259" s="40"/>
      <c r="MXM259" s="40"/>
      <c r="MXN259" s="40"/>
      <c r="MXO259" s="40"/>
      <c r="MXP259" s="40"/>
      <c r="MXQ259" s="40"/>
      <c r="MXR259" s="40"/>
      <c r="MXS259" s="40"/>
      <c r="MXT259" s="40"/>
      <c r="MXU259" s="40"/>
      <c r="MXV259" s="40"/>
      <c r="MXW259" s="40"/>
      <c r="MXX259" s="40"/>
      <c r="MXY259" s="40"/>
      <c r="MXZ259" s="40"/>
      <c r="MYA259" s="40"/>
      <c r="MYB259" s="40"/>
      <c r="MYC259" s="40"/>
      <c r="MYD259" s="40"/>
      <c r="MYE259" s="40"/>
      <c r="MYF259" s="40"/>
      <c r="MYG259" s="40"/>
      <c r="MYH259" s="40"/>
      <c r="MYI259" s="40"/>
      <c r="MYJ259" s="40"/>
      <c r="MYK259" s="40"/>
      <c r="MYL259" s="40"/>
      <c r="MYM259" s="40"/>
      <c r="MYN259" s="40"/>
      <c r="MYO259" s="40"/>
      <c r="MYP259" s="40"/>
      <c r="MYQ259" s="40"/>
      <c r="MYR259" s="40"/>
      <c r="MYS259" s="40"/>
      <c r="MYT259" s="40"/>
      <c r="MYU259" s="40"/>
      <c r="MYV259" s="40"/>
      <c r="MYW259" s="40"/>
      <c r="MYX259" s="40"/>
      <c r="MYY259" s="40"/>
      <c r="MYZ259" s="40"/>
      <c r="MZA259" s="40"/>
      <c r="MZB259" s="40"/>
      <c r="MZC259" s="40"/>
      <c r="MZD259" s="40"/>
      <c r="MZE259" s="40"/>
      <c r="MZF259" s="40"/>
      <c r="MZG259" s="40"/>
      <c r="MZH259" s="40"/>
      <c r="MZI259" s="40"/>
      <c r="MZJ259" s="40"/>
      <c r="MZK259" s="40"/>
      <c r="MZL259" s="40"/>
      <c r="MZM259" s="40"/>
      <c r="MZN259" s="40"/>
      <c r="MZO259" s="40"/>
      <c r="MZP259" s="40"/>
      <c r="MZQ259" s="40"/>
      <c r="MZR259" s="40"/>
      <c r="MZS259" s="40"/>
      <c r="MZT259" s="40"/>
      <c r="MZU259" s="40"/>
      <c r="MZV259" s="40"/>
      <c r="MZW259" s="40"/>
      <c r="MZX259" s="40"/>
      <c r="MZY259" s="40"/>
      <c r="MZZ259" s="40"/>
      <c r="NAA259" s="40"/>
      <c r="NAB259" s="40"/>
      <c r="NAC259" s="40"/>
      <c r="NAD259" s="40"/>
      <c r="NAE259" s="40"/>
      <c r="NAF259" s="40"/>
      <c r="NAG259" s="40"/>
      <c r="NAH259" s="40"/>
      <c r="NAI259" s="40"/>
      <c r="NAJ259" s="40"/>
      <c r="NAK259" s="40"/>
      <c r="NAL259" s="40"/>
      <c r="NAM259" s="40"/>
      <c r="NAN259" s="40"/>
      <c r="NAO259" s="40"/>
      <c r="NAP259" s="40"/>
      <c r="NAQ259" s="40"/>
      <c r="NAR259" s="40"/>
      <c r="NAS259" s="40"/>
      <c r="NAT259" s="40"/>
      <c r="NAU259" s="40"/>
      <c r="NAV259" s="40"/>
      <c r="NAW259" s="40"/>
      <c r="NAX259" s="40"/>
      <c r="NAY259" s="40"/>
      <c r="NAZ259" s="40"/>
      <c r="NBA259" s="40"/>
      <c r="NBB259" s="40"/>
      <c r="NBC259" s="40"/>
      <c r="NBD259" s="40"/>
      <c r="NBE259" s="40"/>
      <c r="NBF259" s="40"/>
      <c r="NBG259" s="40"/>
      <c r="NBH259" s="40"/>
      <c r="NBI259" s="40"/>
      <c r="NBJ259" s="40"/>
      <c r="NBK259" s="40"/>
      <c r="NBL259" s="40"/>
      <c r="NBM259" s="40"/>
      <c r="NBN259" s="40"/>
      <c r="NBO259" s="40"/>
      <c r="NBP259" s="40"/>
      <c r="NBQ259" s="40"/>
      <c r="NBR259" s="40"/>
      <c r="NBS259" s="40"/>
      <c r="NBT259" s="40"/>
      <c r="NBU259" s="40"/>
      <c r="NBV259" s="40"/>
      <c r="NBW259" s="40"/>
      <c r="NBX259" s="40"/>
      <c r="NBY259" s="40"/>
      <c r="NBZ259" s="40"/>
      <c r="NCA259" s="40"/>
      <c r="NCB259" s="40"/>
      <c r="NCC259" s="40"/>
      <c r="NCD259" s="40"/>
      <c r="NCE259" s="40"/>
      <c r="NCF259" s="40"/>
      <c r="NCG259" s="40"/>
      <c r="NCH259" s="40"/>
      <c r="NCI259" s="40"/>
      <c r="NCJ259" s="40"/>
      <c r="NCK259" s="40"/>
      <c r="NCL259" s="40"/>
      <c r="NCM259" s="40"/>
      <c r="NCN259" s="40"/>
      <c r="NCO259" s="40"/>
      <c r="NCP259" s="40"/>
      <c r="NCQ259" s="40"/>
      <c r="NCR259" s="40"/>
      <c r="NCS259" s="40"/>
      <c r="NCT259" s="40"/>
      <c r="NCU259" s="40"/>
      <c r="NCV259" s="40"/>
      <c r="NCW259" s="40"/>
      <c r="NCX259" s="40"/>
      <c r="NCY259" s="40"/>
      <c r="NCZ259" s="40"/>
      <c r="NDA259" s="40"/>
      <c r="NDB259" s="40"/>
      <c r="NDC259" s="40"/>
      <c r="NDD259" s="40"/>
      <c r="NDE259" s="40"/>
      <c r="NDF259" s="40"/>
      <c r="NDG259" s="40"/>
      <c r="NDH259" s="40"/>
      <c r="NDI259" s="40"/>
      <c r="NDJ259" s="40"/>
      <c r="NDK259" s="40"/>
      <c r="NDL259" s="40"/>
      <c r="NDM259" s="40"/>
      <c r="NDN259" s="40"/>
      <c r="NDO259" s="40"/>
      <c r="NDP259" s="40"/>
      <c r="NDQ259" s="40"/>
      <c r="NDR259" s="40"/>
      <c r="NDS259" s="40"/>
      <c r="NDT259" s="40"/>
      <c r="NDU259" s="40"/>
      <c r="NDV259" s="40"/>
      <c r="NDW259" s="40"/>
      <c r="NDX259" s="40"/>
      <c r="NDY259" s="40"/>
      <c r="NDZ259" s="40"/>
      <c r="NEA259" s="40"/>
      <c r="NEB259" s="40"/>
      <c r="NEC259" s="40"/>
      <c r="NED259" s="40"/>
      <c r="NEE259" s="40"/>
      <c r="NEF259" s="40"/>
      <c r="NEG259" s="40"/>
      <c r="NEH259" s="40"/>
      <c r="NEI259" s="40"/>
      <c r="NEJ259" s="40"/>
      <c r="NEK259" s="40"/>
      <c r="NEL259" s="40"/>
      <c r="NEM259" s="40"/>
      <c r="NEN259" s="40"/>
      <c r="NEO259" s="40"/>
      <c r="NEP259" s="40"/>
      <c r="NEQ259" s="40"/>
      <c r="NER259" s="40"/>
      <c r="NES259" s="40"/>
      <c r="NET259" s="40"/>
      <c r="NEU259" s="40"/>
      <c r="NEV259" s="40"/>
      <c r="NEW259" s="40"/>
      <c r="NEX259" s="40"/>
      <c r="NEY259" s="40"/>
      <c r="NEZ259" s="40"/>
      <c r="NFA259" s="40"/>
      <c r="NFB259" s="40"/>
      <c r="NFC259" s="40"/>
      <c r="NFD259" s="40"/>
      <c r="NFE259" s="40"/>
      <c r="NFF259" s="40"/>
      <c r="NFG259" s="40"/>
      <c r="NFH259" s="40"/>
      <c r="NFI259" s="40"/>
      <c r="NFJ259" s="40"/>
      <c r="NFK259" s="40"/>
      <c r="NFL259" s="40"/>
      <c r="NFM259" s="40"/>
      <c r="NFN259" s="40"/>
      <c r="NFO259" s="40"/>
      <c r="NFP259" s="40"/>
      <c r="NFQ259" s="40"/>
      <c r="NFR259" s="40"/>
      <c r="NFS259" s="40"/>
      <c r="NFT259" s="40"/>
      <c r="NFU259" s="40"/>
      <c r="NFV259" s="40"/>
      <c r="NFW259" s="40"/>
      <c r="NFX259" s="40"/>
      <c r="NFY259" s="40"/>
      <c r="NFZ259" s="40"/>
      <c r="NGA259" s="40"/>
      <c r="NGB259" s="40"/>
      <c r="NGC259" s="40"/>
      <c r="NGD259" s="40"/>
      <c r="NGE259" s="40"/>
      <c r="NGF259" s="40"/>
      <c r="NGG259" s="40"/>
      <c r="NGH259" s="40"/>
      <c r="NGI259" s="40"/>
      <c r="NGJ259" s="40"/>
      <c r="NGK259" s="40"/>
      <c r="NGL259" s="40"/>
      <c r="NGM259" s="40"/>
      <c r="NGN259" s="40"/>
      <c r="NGO259" s="40"/>
      <c r="NGP259" s="40"/>
      <c r="NGQ259" s="40"/>
      <c r="NGR259" s="40"/>
      <c r="NGS259" s="40"/>
      <c r="NGT259" s="40"/>
      <c r="NGU259" s="40"/>
      <c r="NGV259" s="40"/>
      <c r="NGW259" s="40"/>
      <c r="NGX259" s="40"/>
      <c r="NGY259" s="40"/>
      <c r="NGZ259" s="40"/>
      <c r="NHA259" s="40"/>
      <c r="NHB259" s="40"/>
      <c r="NHC259" s="40"/>
      <c r="NHD259" s="40"/>
      <c r="NHE259" s="40"/>
      <c r="NHF259" s="40"/>
      <c r="NHG259" s="40"/>
      <c r="NHH259" s="40"/>
      <c r="NHI259" s="40"/>
      <c r="NHJ259" s="40"/>
      <c r="NHK259" s="40"/>
      <c r="NHL259" s="40"/>
      <c r="NHM259" s="40"/>
      <c r="NHN259" s="40"/>
      <c r="NHO259" s="40"/>
      <c r="NHP259" s="40"/>
      <c r="NHQ259" s="40"/>
      <c r="NHR259" s="40"/>
      <c r="NHS259" s="40"/>
      <c r="NHT259" s="40"/>
      <c r="NHU259" s="40"/>
      <c r="NHV259" s="40"/>
      <c r="NHW259" s="40"/>
      <c r="NHX259" s="40"/>
      <c r="NHY259" s="40"/>
      <c r="NHZ259" s="40"/>
      <c r="NIA259" s="40"/>
      <c r="NIB259" s="40"/>
      <c r="NIC259" s="40"/>
      <c r="NID259" s="40"/>
      <c r="NIE259" s="40"/>
      <c r="NIF259" s="40"/>
      <c r="NIG259" s="40"/>
      <c r="NIH259" s="40"/>
      <c r="NII259" s="40"/>
      <c r="NIJ259" s="40"/>
      <c r="NIK259" s="40"/>
      <c r="NIL259" s="40"/>
      <c r="NIM259" s="40"/>
      <c r="NIN259" s="40"/>
      <c r="NIO259" s="40"/>
      <c r="NIP259" s="40"/>
      <c r="NIQ259" s="40"/>
      <c r="NIR259" s="40"/>
      <c r="NIS259" s="40"/>
      <c r="NIT259" s="40"/>
      <c r="NIU259" s="40"/>
      <c r="NIV259" s="40"/>
      <c r="NIW259" s="40"/>
      <c r="NIX259" s="40"/>
      <c r="NIY259" s="40"/>
      <c r="NIZ259" s="40"/>
      <c r="NJA259" s="40"/>
      <c r="NJB259" s="40"/>
      <c r="NJC259" s="40"/>
      <c r="NJD259" s="40"/>
      <c r="NJE259" s="40"/>
      <c r="NJF259" s="40"/>
      <c r="NJG259" s="40"/>
      <c r="NJH259" s="40"/>
      <c r="NJI259" s="40"/>
      <c r="NJJ259" s="40"/>
      <c r="NJK259" s="40"/>
      <c r="NJL259" s="40"/>
      <c r="NJM259" s="40"/>
      <c r="NJN259" s="40"/>
      <c r="NJO259" s="40"/>
      <c r="NJP259" s="40"/>
      <c r="NJQ259" s="40"/>
      <c r="NJR259" s="40"/>
      <c r="NJS259" s="40"/>
      <c r="NJT259" s="40"/>
      <c r="NJU259" s="40"/>
      <c r="NJV259" s="40"/>
      <c r="NJW259" s="40"/>
      <c r="NJX259" s="40"/>
      <c r="NJY259" s="40"/>
      <c r="NJZ259" s="40"/>
      <c r="NKA259" s="40"/>
      <c r="NKB259" s="40"/>
      <c r="NKC259" s="40"/>
      <c r="NKD259" s="40"/>
      <c r="NKE259" s="40"/>
      <c r="NKF259" s="40"/>
      <c r="NKG259" s="40"/>
      <c r="NKH259" s="40"/>
      <c r="NKI259" s="40"/>
      <c r="NKJ259" s="40"/>
      <c r="NKK259" s="40"/>
      <c r="NKL259" s="40"/>
      <c r="NKM259" s="40"/>
      <c r="NKN259" s="40"/>
      <c r="NKO259" s="40"/>
      <c r="NKP259" s="40"/>
      <c r="NKQ259" s="40"/>
      <c r="NKR259" s="40"/>
      <c r="NKS259" s="40"/>
      <c r="NKT259" s="40"/>
      <c r="NKU259" s="40"/>
      <c r="NKV259" s="40"/>
      <c r="NKW259" s="40"/>
      <c r="NKX259" s="40"/>
      <c r="NKY259" s="40"/>
      <c r="NKZ259" s="40"/>
      <c r="NLA259" s="40"/>
      <c r="NLB259" s="40"/>
      <c r="NLC259" s="40"/>
      <c r="NLD259" s="40"/>
      <c r="NLE259" s="40"/>
      <c r="NLF259" s="40"/>
      <c r="NLG259" s="40"/>
      <c r="NLH259" s="40"/>
      <c r="NLI259" s="40"/>
      <c r="NLJ259" s="40"/>
      <c r="NLK259" s="40"/>
      <c r="NLL259" s="40"/>
      <c r="NLM259" s="40"/>
      <c r="NLN259" s="40"/>
      <c r="NLO259" s="40"/>
      <c r="NLP259" s="40"/>
      <c r="NLQ259" s="40"/>
      <c r="NLR259" s="40"/>
      <c r="NLS259" s="40"/>
      <c r="NLT259" s="40"/>
      <c r="NLU259" s="40"/>
      <c r="NLV259" s="40"/>
      <c r="NLW259" s="40"/>
      <c r="NLX259" s="40"/>
      <c r="NLY259" s="40"/>
      <c r="NLZ259" s="40"/>
      <c r="NMA259" s="40"/>
      <c r="NMB259" s="40"/>
      <c r="NMC259" s="40"/>
      <c r="NMD259" s="40"/>
      <c r="NME259" s="40"/>
      <c r="NMF259" s="40"/>
      <c r="NMG259" s="40"/>
      <c r="NMH259" s="40"/>
      <c r="NMI259" s="40"/>
      <c r="NMJ259" s="40"/>
      <c r="NMK259" s="40"/>
      <c r="NML259" s="40"/>
      <c r="NMM259" s="40"/>
      <c r="NMN259" s="40"/>
      <c r="NMO259" s="40"/>
      <c r="NMP259" s="40"/>
      <c r="NMQ259" s="40"/>
      <c r="NMR259" s="40"/>
      <c r="NMS259" s="40"/>
      <c r="NMT259" s="40"/>
      <c r="NMU259" s="40"/>
      <c r="NMV259" s="40"/>
      <c r="NMW259" s="40"/>
      <c r="NMX259" s="40"/>
      <c r="NMY259" s="40"/>
      <c r="NMZ259" s="40"/>
      <c r="NNA259" s="40"/>
      <c r="NNB259" s="40"/>
      <c r="NNC259" s="40"/>
      <c r="NND259" s="40"/>
      <c r="NNE259" s="40"/>
      <c r="NNF259" s="40"/>
      <c r="NNG259" s="40"/>
      <c r="NNH259" s="40"/>
      <c r="NNI259" s="40"/>
      <c r="NNJ259" s="40"/>
      <c r="NNK259" s="40"/>
      <c r="NNL259" s="40"/>
      <c r="NNM259" s="40"/>
      <c r="NNN259" s="40"/>
      <c r="NNO259" s="40"/>
      <c r="NNP259" s="40"/>
      <c r="NNQ259" s="40"/>
      <c r="NNR259" s="40"/>
      <c r="NNS259" s="40"/>
      <c r="NNT259" s="40"/>
      <c r="NNU259" s="40"/>
      <c r="NNV259" s="40"/>
      <c r="NNW259" s="40"/>
      <c r="NNX259" s="40"/>
      <c r="NNY259" s="40"/>
      <c r="NNZ259" s="40"/>
      <c r="NOA259" s="40"/>
      <c r="NOB259" s="40"/>
      <c r="NOC259" s="40"/>
      <c r="NOD259" s="40"/>
      <c r="NOE259" s="40"/>
      <c r="NOF259" s="40"/>
      <c r="NOG259" s="40"/>
      <c r="NOH259" s="40"/>
      <c r="NOI259" s="40"/>
      <c r="NOJ259" s="40"/>
      <c r="NOK259" s="40"/>
      <c r="NOL259" s="40"/>
      <c r="NOM259" s="40"/>
      <c r="NON259" s="40"/>
      <c r="NOO259" s="40"/>
      <c r="NOP259" s="40"/>
      <c r="NOQ259" s="40"/>
      <c r="NOR259" s="40"/>
      <c r="NOS259" s="40"/>
      <c r="NOT259" s="40"/>
      <c r="NOU259" s="40"/>
      <c r="NOV259" s="40"/>
      <c r="NOW259" s="40"/>
      <c r="NOX259" s="40"/>
      <c r="NOY259" s="40"/>
      <c r="NOZ259" s="40"/>
      <c r="NPA259" s="40"/>
      <c r="NPB259" s="40"/>
      <c r="NPC259" s="40"/>
      <c r="NPD259" s="40"/>
      <c r="NPE259" s="40"/>
      <c r="NPF259" s="40"/>
      <c r="NPG259" s="40"/>
      <c r="NPH259" s="40"/>
      <c r="NPI259" s="40"/>
      <c r="NPJ259" s="40"/>
      <c r="NPK259" s="40"/>
      <c r="NPL259" s="40"/>
      <c r="NPM259" s="40"/>
      <c r="NPN259" s="40"/>
      <c r="NPO259" s="40"/>
      <c r="NPP259" s="40"/>
      <c r="NPQ259" s="40"/>
      <c r="NPR259" s="40"/>
      <c r="NPS259" s="40"/>
      <c r="NPT259" s="40"/>
      <c r="NPU259" s="40"/>
      <c r="NPV259" s="40"/>
      <c r="NPW259" s="40"/>
      <c r="NPX259" s="40"/>
      <c r="NPY259" s="40"/>
      <c r="NPZ259" s="40"/>
      <c r="NQA259" s="40"/>
      <c r="NQB259" s="40"/>
      <c r="NQC259" s="40"/>
      <c r="NQD259" s="40"/>
      <c r="NQE259" s="40"/>
      <c r="NQF259" s="40"/>
      <c r="NQG259" s="40"/>
      <c r="NQH259" s="40"/>
      <c r="NQI259" s="40"/>
      <c r="NQJ259" s="40"/>
      <c r="NQK259" s="40"/>
      <c r="NQL259" s="40"/>
      <c r="NQM259" s="40"/>
      <c r="NQN259" s="40"/>
      <c r="NQO259" s="40"/>
      <c r="NQP259" s="40"/>
      <c r="NQQ259" s="40"/>
      <c r="NQR259" s="40"/>
      <c r="NQS259" s="40"/>
      <c r="NQT259" s="40"/>
      <c r="NQU259" s="40"/>
      <c r="NQV259" s="40"/>
      <c r="NQW259" s="40"/>
      <c r="NQX259" s="40"/>
      <c r="NQY259" s="40"/>
      <c r="NQZ259" s="40"/>
      <c r="NRA259" s="40"/>
      <c r="NRB259" s="40"/>
      <c r="NRC259" s="40"/>
      <c r="NRD259" s="40"/>
      <c r="NRE259" s="40"/>
      <c r="NRF259" s="40"/>
      <c r="NRG259" s="40"/>
      <c r="NRH259" s="40"/>
      <c r="NRI259" s="40"/>
      <c r="NRJ259" s="40"/>
      <c r="NRK259" s="40"/>
      <c r="NRL259" s="40"/>
      <c r="NRM259" s="40"/>
      <c r="NRN259" s="40"/>
      <c r="NRO259" s="40"/>
      <c r="NRP259" s="40"/>
      <c r="NRQ259" s="40"/>
      <c r="NRR259" s="40"/>
      <c r="NRS259" s="40"/>
      <c r="NRT259" s="40"/>
      <c r="NRU259" s="40"/>
      <c r="NRV259" s="40"/>
      <c r="NRW259" s="40"/>
      <c r="NRX259" s="40"/>
      <c r="NRY259" s="40"/>
      <c r="NRZ259" s="40"/>
      <c r="NSA259" s="40"/>
      <c r="NSB259" s="40"/>
      <c r="NSC259" s="40"/>
      <c r="NSD259" s="40"/>
      <c r="NSE259" s="40"/>
      <c r="NSF259" s="40"/>
      <c r="NSG259" s="40"/>
      <c r="NSH259" s="40"/>
      <c r="NSI259" s="40"/>
      <c r="NSJ259" s="40"/>
      <c r="NSK259" s="40"/>
      <c r="NSL259" s="40"/>
      <c r="NSM259" s="40"/>
      <c r="NSN259" s="40"/>
      <c r="NSO259" s="40"/>
      <c r="NSP259" s="40"/>
      <c r="NSQ259" s="40"/>
      <c r="NSR259" s="40"/>
      <c r="NSS259" s="40"/>
      <c r="NST259" s="40"/>
      <c r="NSU259" s="40"/>
      <c r="NSV259" s="40"/>
      <c r="NSW259" s="40"/>
      <c r="NSX259" s="40"/>
      <c r="NSY259" s="40"/>
      <c r="NSZ259" s="40"/>
      <c r="NTA259" s="40"/>
      <c r="NTB259" s="40"/>
      <c r="NTC259" s="40"/>
      <c r="NTD259" s="40"/>
      <c r="NTE259" s="40"/>
      <c r="NTF259" s="40"/>
      <c r="NTG259" s="40"/>
      <c r="NTH259" s="40"/>
      <c r="NTI259" s="40"/>
      <c r="NTJ259" s="40"/>
      <c r="NTK259" s="40"/>
      <c r="NTL259" s="40"/>
      <c r="NTM259" s="40"/>
      <c r="NTN259" s="40"/>
      <c r="NTO259" s="40"/>
      <c r="NTP259" s="40"/>
      <c r="NTQ259" s="40"/>
      <c r="NTR259" s="40"/>
      <c r="NTS259" s="40"/>
      <c r="NTT259" s="40"/>
      <c r="NTU259" s="40"/>
      <c r="NTV259" s="40"/>
      <c r="NTW259" s="40"/>
      <c r="NTX259" s="40"/>
      <c r="NTY259" s="40"/>
      <c r="NTZ259" s="40"/>
      <c r="NUA259" s="40"/>
      <c r="NUB259" s="40"/>
      <c r="NUC259" s="40"/>
      <c r="NUD259" s="40"/>
      <c r="NUE259" s="40"/>
      <c r="NUF259" s="40"/>
      <c r="NUG259" s="40"/>
      <c r="NUH259" s="40"/>
      <c r="NUI259" s="40"/>
      <c r="NUJ259" s="40"/>
      <c r="NUK259" s="40"/>
      <c r="NUL259" s="40"/>
      <c r="NUM259" s="40"/>
      <c r="NUN259" s="40"/>
      <c r="NUO259" s="40"/>
      <c r="NUP259" s="40"/>
      <c r="NUQ259" s="40"/>
      <c r="NUR259" s="40"/>
      <c r="NUS259" s="40"/>
      <c r="NUT259" s="40"/>
      <c r="NUU259" s="40"/>
      <c r="NUV259" s="40"/>
      <c r="NUW259" s="40"/>
      <c r="NUX259" s="40"/>
      <c r="NUY259" s="40"/>
      <c r="NUZ259" s="40"/>
      <c r="NVA259" s="40"/>
      <c r="NVB259" s="40"/>
      <c r="NVC259" s="40"/>
      <c r="NVD259" s="40"/>
      <c r="NVE259" s="40"/>
      <c r="NVF259" s="40"/>
      <c r="NVG259" s="40"/>
      <c r="NVH259" s="40"/>
      <c r="NVI259" s="40"/>
      <c r="NVJ259" s="40"/>
      <c r="NVK259" s="40"/>
      <c r="NVL259" s="40"/>
      <c r="NVM259" s="40"/>
      <c r="NVN259" s="40"/>
      <c r="NVO259" s="40"/>
      <c r="NVP259" s="40"/>
      <c r="NVQ259" s="40"/>
      <c r="NVR259" s="40"/>
      <c r="NVS259" s="40"/>
      <c r="NVT259" s="40"/>
      <c r="NVU259" s="40"/>
      <c r="NVV259" s="40"/>
      <c r="NVW259" s="40"/>
      <c r="NVX259" s="40"/>
      <c r="NVY259" s="40"/>
      <c r="NVZ259" s="40"/>
      <c r="NWA259" s="40"/>
      <c r="NWB259" s="40"/>
      <c r="NWC259" s="40"/>
      <c r="NWD259" s="40"/>
      <c r="NWE259" s="40"/>
      <c r="NWF259" s="40"/>
      <c r="NWG259" s="40"/>
      <c r="NWH259" s="40"/>
      <c r="NWI259" s="40"/>
      <c r="NWJ259" s="40"/>
      <c r="NWK259" s="40"/>
      <c r="NWL259" s="40"/>
      <c r="NWM259" s="40"/>
      <c r="NWN259" s="40"/>
      <c r="NWO259" s="40"/>
      <c r="NWP259" s="40"/>
      <c r="NWQ259" s="40"/>
      <c r="NWR259" s="40"/>
      <c r="NWS259" s="40"/>
      <c r="NWT259" s="40"/>
      <c r="NWU259" s="40"/>
      <c r="NWV259" s="40"/>
      <c r="NWW259" s="40"/>
      <c r="NWX259" s="40"/>
      <c r="NWY259" s="40"/>
      <c r="NWZ259" s="40"/>
      <c r="NXA259" s="40"/>
      <c r="NXB259" s="40"/>
      <c r="NXC259" s="40"/>
      <c r="NXD259" s="40"/>
      <c r="NXE259" s="40"/>
      <c r="NXF259" s="40"/>
      <c r="NXG259" s="40"/>
      <c r="NXH259" s="40"/>
      <c r="NXI259" s="40"/>
      <c r="NXJ259" s="40"/>
      <c r="NXK259" s="40"/>
      <c r="NXL259" s="40"/>
      <c r="NXM259" s="40"/>
      <c r="NXN259" s="40"/>
      <c r="NXO259" s="40"/>
      <c r="NXP259" s="40"/>
      <c r="NXQ259" s="40"/>
      <c r="NXR259" s="40"/>
      <c r="NXS259" s="40"/>
      <c r="NXT259" s="40"/>
      <c r="NXU259" s="40"/>
      <c r="NXV259" s="40"/>
      <c r="NXW259" s="40"/>
      <c r="NXX259" s="40"/>
      <c r="NXY259" s="40"/>
      <c r="NXZ259" s="40"/>
      <c r="NYA259" s="40"/>
      <c r="NYB259" s="40"/>
      <c r="NYC259" s="40"/>
      <c r="NYD259" s="40"/>
      <c r="NYE259" s="40"/>
      <c r="NYF259" s="40"/>
      <c r="NYG259" s="40"/>
      <c r="NYH259" s="40"/>
      <c r="NYI259" s="40"/>
      <c r="NYJ259" s="40"/>
      <c r="NYK259" s="40"/>
      <c r="NYL259" s="40"/>
      <c r="NYM259" s="40"/>
      <c r="NYN259" s="40"/>
      <c r="NYO259" s="40"/>
      <c r="NYP259" s="40"/>
      <c r="NYQ259" s="40"/>
      <c r="NYR259" s="40"/>
      <c r="NYS259" s="40"/>
      <c r="NYT259" s="40"/>
      <c r="NYU259" s="40"/>
      <c r="NYV259" s="40"/>
      <c r="NYW259" s="40"/>
      <c r="NYX259" s="40"/>
      <c r="NYY259" s="40"/>
      <c r="NYZ259" s="40"/>
      <c r="NZA259" s="40"/>
      <c r="NZB259" s="40"/>
      <c r="NZC259" s="40"/>
      <c r="NZD259" s="40"/>
      <c r="NZE259" s="40"/>
      <c r="NZF259" s="40"/>
      <c r="NZG259" s="40"/>
      <c r="NZH259" s="40"/>
      <c r="NZI259" s="40"/>
      <c r="NZJ259" s="40"/>
      <c r="NZK259" s="40"/>
      <c r="NZL259" s="40"/>
      <c r="NZM259" s="40"/>
      <c r="NZN259" s="40"/>
      <c r="NZO259" s="40"/>
      <c r="NZP259" s="40"/>
      <c r="NZQ259" s="40"/>
      <c r="NZR259" s="40"/>
      <c r="NZS259" s="40"/>
      <c r="NZT259" s="40"/>
      <c r="NZU259" s="40"/>
      <c r="NZV259" s="40"/>
      <c r="NZW259" s="40"/>
      <c r="NZX259" s="40"/>
      <c r="NZY259" s="40"/>
      <c r="NZZ259" s="40"/>
      <c r="OAA259" s="40"/>
      <c r="OAB259" s="40"/>
      <c r="OAC259" s="40"/>
      <c r="OAD259" s="40"/>
      <c r="OAE259" s="40"/>
      <c r="OAF259" s="40"/>
      <c r="OAG259" s="40"/>
      <c r="OAH259" s="40"/>
      <c r="OAI259" s="40"/>
      <c r="OAJ259" s="40"/>
      <c r="OAK259" s="40"/>
      <c r="OAL259" s="40"/>
      <c r="OAM259" s="40"/>
      <c r="OAN259" s="40"/>
      <c r="OAO259" s="40"/>
      <c r="OAP259" s="40"/>
      <c r="OAQ259" s="40"/>
      <c r="OAR259" s="40"/>
      <c r="OAS259" s="40"/>
      <c r="OAT259" s="40"/>
      <c r="OAU259" s="40"/>
      <c r="OAV259" s="40"/>
      <c r="OAW259" s="40"/>
      <c r="OAX259" s="40"/>
      <c r="OAY259" s="40"/>
      <c r="OAZ259" s="40"/>
      <c r="OBA259" s="40"/>
      <c r="OBB259" s="40"/>
      <c r="OBC259" s="40"/>
      <c r="OBD259" s="40"/>
      <c r="OBE259" s="40"/>
      <c r="OBF259" s="40"/>
      <c r="OBG259" s="40"/>
      <c r="OBH259" s="40"/>
      <c r="OBI259" s="40"/>
      <c r="OBJ259" s="40"/>
      <c r="OBK259" s="40"/>
      <c r="OBL259" s="40"/>
      <c r="OBM259" s="40"/>
      <c r="OBN259" s="40"/>
      <c r="OBO259" s="40"/>
      <c r="OBP259" s="40"/>
      <c r="OBQ259" s="40"/>
      <c r="OBR259" s="40"/>
      <c r="OBS259" s="40"/>
      <c r="OBT259" s="40"/>
      <c r="OBU259" s="40"/>
      <c r="OBV259" s="40"/>
      <c r="OBW259" s="40"/>
      <c r="OBX259" s="40"/>
      <c r="OBY259" s="40"/>
      <c r="OBZ259" s="40"/>
      <c r="OCA259" s="40"/>
      <c r="OCB259" s="40"/>
      <c r="OCC259" s="40"/>
      <c r="OCD259" s="40"/>
      <c r="OCE259" s="40"/>
      <c r="OCF259" s="40"/>
      <c r="OCG259" s="40"/>
      <c r="OCH259" s="40"/>
      <c r="OCI259" s="40"/>
      <c r="OCJ259" s="40"/>
      <c r="OCK259" s="40"/>
      <c r="OCL259" s="40"/>
      <c r="OCM259" s="40"/>
      <c r="OCN259" s="40"/>
      <c r="OCO259" s="40"/>
      <c r="OCP259" s="40"/>
      <c r="OCQ259" s="40"/>
      <c r="OCR259" s="40"/>
      <c r="OCS259" s="40"/>
      <c r="OCT259" s="40"/>
      <c r="OCU259" s="40"/>
      <c r="OCV259" s="40"/>
      <c r="OCW259" s="40"/>
      <c r="OCX259" s="40"/>
      <c r="OCY259" s="40"/>
      <c r="OCZ259" s="40"/>
      <c r="ODA259" s="40"/>
      <c r="ODB259" s="40"/>
      <c r="ODC259" s="40"/>
      <c r="ODD259" s="40"/>
      <c r="ODE259" s="40"/>
      <c r="ODF259" s="40"/>
      <c r="ODG259" s="40"/>
      <c r="ODH259" s="40"/>
      <c r="ODI259" s="40"/>
      <c r="ODJ259" s="40"/>
      <c r="ODK259" s="40"/>
      <c r="ODL259" s="40"/>
      <c r="ODM259" s="40"/>
      <c r="ODN259" s="40"/>
      <c r="ODO259" s="40"/>
      <c r="ODP259" s="40"/>
      <c r="ODQ259" s="40"/>
      <c r="ODR259" s="40"/>
      <c r="ODS259" s="40"/>
      <c r="ODT259" s="40"/>
      <c r="ODU259" s="40"/>
      <c r="ODV259" s="40"/>
      <c r="ODW259" s="40"/>
      <c r="ODX259" s="40"/>
      <c r="ODY259" s="40"/>
      <c r="ODZ259" s="40"/>
      <c r="OEA259" s="40"/>
      <c r="OEB259" s="40"/>
      <c r="OEC259" s="40"/>
      <c r="OED259" s="40"/>
      <c r="OEE259" s="40"/>
      <c r="OEF259" s="40"/>
      <c r="OEG259" s="40"/>
      <c r="OEH259" s="40"/>
      <c r="OEI259" s="40"/>
      <c r="OEJ259" s="40"/>
      <c r="OEK259" s="40"/>
      <c r="OEL259" s="40"/>
      <c r="OEM259" s="40"/>
      <c r="OEN259" s="40"/>
      <c r="OEO259" s="40"/>
      <c r="OEP259" s="40"/>
      <c r="OEQ259" s="40"/>
      <c r="OER259" s="40"/>
      <c r="OES259" s="40"/>
      <c r="OET259" s="40"/>
      <c r="OEU259" s="40"/>
      <c r="OEV259" s="40"/>
      <c r="OEW259" s="40"/>
      <c r="OEX259" s="40"/>
      <c r="OEY259" s="40"/>
      <c r="OEZ259" s="40"/>
      <c r="OFA259" s="40"/>
      <c r="OFB259" s="40"/>
      <c r="OFC259" s="40"/>
      <c r="OFD259" s="40"/>
      <c r="OFE259" s="40"/>
      <c r="OFF259" s="40"/>
      <c r="OFG259" s="40"/>
      <c r="OFH259" s="40"/>
      <c r="OFI259" s="40"/>
      <c r="OFJ259" s="40"/>
      <c r="OFK259" s="40"/>
      <c r="OFL259" s="40"/>
      <c r="OFM259" s="40"/>
      <c r="OFN259" s="40"/>
      <c r="OFO259" s="40"/>
      <c r="OFP259" s="40"/>
      <c r="OFQ259" s="40"/>
      <c r="OFR259" s="40"/>
      <c r="OFS259" s="40"/>
      <c r="OFT259" s="40"/>
      <c r="OFU259" s="40"/>
      <c r="OFV259" s="40"/>
      <c r="OFW259" s="40"/>
      <c r="OFX259" s="40"/>
      <c r="OFY259" s="40"/>
      <c r="OFZ259" s="40"/>
      <c r="OGA259" s="40"/>
      <c r="OGB259" s="40"/>
      <c r="OGC259" s="40"/>
      <c r="OGD259" s="40"/>
      <c r="OGE259" s="40"/>
      <c r="OGF259" s="40"/>
      <c r="OGG259" s="40"/>
      <c r="OGH259" s="40"/>
      <c r="OGI259" s="40"/>
      <c r="OGJ259" s="40"/>
      <c r="OGK259" s="40"/>
      <c r="OGL259" s="40"/>
      <c r="OGM259" s="40"/>
      <c r="OGN259" s="40"/>
      <c r="OGO259" s="40"/>
      <c r="OGP259" s="40"/>
      <c r="OGQ259" s="40"/>
      <c r="OGR259" s="40"/>
      <c r="OGS259" s="40"/>
      <c r="OGT259" s="40"/>
      <c r="OGU259" s="40"/>
      <c r="OGV259" s="40"/>
      <c r="OGW259" s="40"/>
      <c r="OGX259" s="40"/>
      <c r="OGY259" s="40"/>
      <c r="OGZ259" s="40"/>
      <c r="OHA259" s="40"/>
      <c r="OHB259" s="40"/>
      <c r="OHC259" s="40"/>
      <c r="OHD259" s="40"/>
      <c r="OHE259" s="40"/>
      <c r="OHF259" s="40"/>
      <c r="OHG259" s="40"/>
      <c r="OHH259" s="40"/>
      <c r="OHI259" s="40"/>
      <c r="OHJ259" s="40"/>
      <c r="OHK259" s="40"/>
      <c r="OHL259" s="40"/>
      <c r="OHM259" s="40"/>
      <c r="OHN259" s="40"/>
      <c r="OHO259" s="40"/>
      <c r="OHP259" s="40"/>
      <c r="OHQ259" s="40"/>
      <c r="OHR259" s="40"/>
      <c r="OHS259" s="40"/>
      <c r="OHT259" s="40"/>
      <c r="OHU259" s="40"/>
      <c r="OHV259" s="40"/>
      <c r="OHW259" s="40"/>
      <c r="OHX259" s="40"/>
      <c r="OHY259" s="40"/>
      <c r="OHZ259" s="40"/>
      <c r="OIA259" s="40"/>
      <c r="OIB259" s="40"/>
      <c r="OIC259" s="40"/>
      <c r="OID259" s="40"/>
      <c r="OIE259" s="40"/>
      <c r="OIF259" s="40"/>
      <c r="OIG259" s="40"/>
      <c r="OIH259" s="40"/>
      <c r="OII259" s="40"/>
      <c r="OIJ259" s="40"/>
      <c r="OIK259" s="40"/>
      <c r="OIL259" s="40"/>
      <c r="OIM259" s="40"/>
      <c r="OIN259" s="40"/>
      <c r="OIO259" s="40"/>
      <c r="OIP259" s="40"/>
      <c r="OIQ259" s="40"/>
      <c r="OIR259" s="40"/>
      <c r="OIS259" s="40"/>
      <c r="OIT259" s="40"/>
      <c r="OIU259" s="40"/>
      <c r="OIV259" s="40"/>
      <c r="OIW259" s="40"/>
      <c r="OIX259" s="40"/>
      <c r="OIY259" s="40"/>
      <c r="OIZ259" s="40"/>
      <c r="OJA259" s="40"/>
      <c r="OJB259" s="40"/>
      <c r="OJC259" s="40"/>
      <c r="OJD259" s="40"/>
      <c r="OJE259" s="40"/>
      <c r="OJF259" s="40"/>
      <c r="OJG259" s="40"/>
      <c r="OJH259" s="40"/>
      <c r="OJI259" s="40"/>
      <c r="OJJ259" s="40"/>
      <c r="OJK259" s="40"/>
      <c r="OJL259" s="40"/>
      <c r="OJM259" s="40"/>
      <c r="OJN259" s="40"/>
      <c r="OJO259" s="40"/>
      <c r="OJP259" s="40"/>
      <c r="OJQ259" s="40"/>
      <c r="OJR259" s="40"/>
      <c r="OJS259" s="40"/>
      <c r="OJT259" s="40"/>
      <c r="OJU259" s="40"/>
      <c r="OJV259" s="40"/>
      <c r="OJW259" s="40"/>
      <c r="OJX259" s="40"/>
      <c r="OJY259" s="40"/>
      <c r="OJZ259" s="40"/>
      <c r="OKA259" s="40"/>
      <c r="OKB259" s="40"/>
      <c r="OKC259" s="40"/>
      <c r="OKD259" s="40"/>
      <c r="OKE259" s="40"/>
      <c r="OKF259" s="40"/>
      <c r="OKG259" s="40"/>
      <c r="OKH259" s="40"/>
      <c r="OKI259" s="40"/>
      <c r="OKJ259" s="40"/>
      <c r="OKK259" s="40"/>
      <c r="OKL259" s="40"/>
      <c r="OKM259" s="40"/>
      <c r="OKN259" s="40"/>
      <c r="OKO259" s="40"/>
      <c r="OKP259" s="40"/>
      <c r="OKQ259" s="40"/>
      <c r="OKR259" s="40"/>
      <c r="OKS259" s="40"/>
      <c r="OKT259" s="40"/>
      <c r="OKU259" s="40"/>
      <c r="OKV259" s="40"/>
      <c r="OKW259" s="40"/>
      <c r="OKX259" s="40"/>
      <c r="OKY259" s="40"/>
      <c r="OKZ259" s="40"/>
      <c r="OLA259" s="40"/>
      <c r="OLB259" s="40"/>
      <c r="OLC259" s="40"/>
      <c r="OLD259" s="40"/>
      <c r="OLE259" s="40"/>
      <c r="OLF259" s="40"/>
      <c r="OLG259" s="40"/>
      <c r="OLH259" s="40"/>
      <c r="OLI259" s="40"/>
      <c r="OLJ259" s="40"/>
      <c r="OLK259" s="40"/>
      <c r="OLL259" s="40"/>
      <c r="OLM259" s="40"/>
      <c r="OLN259" s="40"/>
      <c r="OLO259" s="40"/>
      <c r="OLP259" s="40"/>
      <c r="OLQ259" s="40"/>
      <c r="OLR259" s="40"/>
      <c r="OLS259" s="40"/>
      <c r="OLT259" s="40"/>
      <c r="OLU259" s="40"/>
      <c r="OLV259" s="40"/>
      <c r="OLW259" s="40"/>
      <c r="OLX259" s="40"/>
      <c r="OLY259" s="40"/>
      <c r="OLZ259" s="40"/>
      <c r="OMA259" s="40"/>
      <c r="OMB259" s="40"/>
      <c r="OMC259" s="40"/>
      <c r="OMD259" s="40"/>
      <c r="OME259" s="40"/>
      <c r="OMF259" s="40"/>
      <c r="OMG259" s="40"/>
      <c r="OMH259" s="40"/>
      <c r="OMI259" s="40"/>
      <c r="OMJ259" s="40"/>
      <c r="OMK259" s="40"/>
      <c r="OML259" s="40"/>
      <c r="OMM259" s="40"/>
      <c r="OMN259" s="40"/>
      <c r="OMO259" s="40"/>
      <c r="OMP259" s="40"/>
      <c r="OMQ259" s="40"/>
      <c r="OMR259" s="40"/>
      <c r="OMS259" s="40"/>
      <c r="OMT259" s="40"/>
      <c r="OMU259" s="40"/>
      <c r="OMV259" s="40"/>
      <c r="OMW259" s="40"/>
      <c r="OMX259" s="40"/>
      <c r="OMY259" s="40"/>
      <c r="OMZ259" s="40"/>
      <c r="ONA259" s="40"/>
      <c r="ONB259" s="40"/>
      <c r="ONC259" s="40"/>
      <c r="OND259" s="40"/>
      <c r="ONE259" s="40"/>
      <c r="ONF259" s="40"/>
      <c r="ONG259" s="40"/>
      <c r="ONH259" s="40"/>
      <c r="ONI259" s="40"/>
      <c r="ONJ259" s="40"/>
      <c r="ONK259" s="40"/>
      <c r="ONL259" s="40"/>
      <c r="ONM259" s="40"/>
      <c r="ONN259" s="40"/>
      <c r="ONO259" s="40"/>
      <c r="ONP259" s="40"/>
      <c r="ONQ259" s="40"/>
      <c r="ONR259" s="40"/>
      <c r="ONS259" s="40"/>
      <c r="ONT259" s="40"/>
      <c r="ONU259" s="40"/>
      <c r="ONV259" s="40"/>
      <c r="ONW259" s="40"/>
      <c r="ONX259" s="40"/>
      <c r="ONY259" s="40"/>
      <c r="ONZ259" s="40"/>
      <c r="OOA259" s="40"/>
      <c r="OOB259" s="40"/>
      <c r="OOC259" s="40"/>
      <c r="OOD259" s="40"/>
      <c r="OOE259" s="40"/>
      <c r="OOF259" s="40"/>
      <c r="OOG259" s="40"/>
      <c r="OOH259" s="40"/>
      <c r="OOI259" s="40"/>
      <c r="OOJ259" s="40"/>
      <c r="OOK259" s="40"/>
      <c r="OOL259" s="40"/>
      <c r="OOM259" s="40"/>
      <c r="OON259" s="40"/>
      <c r="OOO259" s="40"/>
      <c r="OOP259" s="40"/>
      <c r="OOQ259" s="40"/>
      <c r="OOR259" s="40"/>
      <c r="OOS259" s="40"/>
      <c r="OOT259" s="40"/>
      <c r="OOU259" s="40"/>
      <c r="OOV259" s="40"/>
      <c r="OOW259" s="40"/>
      <c r="OOX259" s="40"/>
      <c r="OOY259" s="40"/>
      <c r="OOZ259" s="40"/>
      <c r="OPA259" s="40"/>
      <c r="OPB259" s="40"/>
      <c r="OPC259" s="40"/>
      <c r="OPD259" s="40"/>
      <c r="OPE259" s="40"/>
      <c r="OPF259" s="40"/>
      <c r="OPG259" s="40"/>
      <c r="OPH259" s="40"/>
      <c r="OPI259" s="40"/>
      <c r="OPJ259" s="40"/>
      <c r="OPK259" s="40"/>
      <c r="OPL259" s="40"/>
      <c r="OPM259" s="40"/>
      <c r="OPN259" s="40"/>
      <c r="OPO259" s="40"/>
      <c r="OPP259" s="40"/>
      <c r="OPQ259" s="40"/>
      <c r="OPR259" s="40"/>
      <c r="OPS259" s="40"/>
      <c r="OPT259" s="40"/>
      <c r="OPU259" s="40"/>
      <c r="OPV259" s="40"/>
      <c r="OPW259" s="40"/>
      <c r="OPX259" s="40"/>
      <c r="OPY259" s="40"/>
      <c r="OPZ259" s="40"/>
      <c r="OQA259" s="40"/>
      <c r="OQB259" s="40"/>
      <c r="OQC259" s="40"/>
      <c r="OQD259" s="40"/>
      <c r="OQE259" s="40"/>
      <c r="OQF259" s="40"/>
      <c r="OQG259" s="40"/>
      <c r="OQH259" s="40"/>
      <c r="OQI259" s="40"/>
      <c r="OQJ259" s="40"/>
      <c r="OQK259" s="40"/>
      <c r="OQL259" s="40"/>
      <c r="OQM259" s="40"/>
      <c r="OQN259" s="40"/>
      <c r="OQO259" s="40"/>
      <c r="OQP259" s="40"/>
      <c r="OQQ259" s="40"/>
      <c r="OQR259" s="40"/>
      <c r="OQS259" s="40"/>
      <c r="OQT259" s="40"/>
      <c r="OQU259" s="40"/>
      <c r="OQV259" s="40"/>
      <c r="OQW259" s="40"/>
      <c r="OQX259" s="40"/>
      <c r="OQY259" s="40"/>
      <c r="OQZ259" s="40"/>
      <c r="ORA259" s="40"/>
      <c r="ORB259" s="40"/>
      <c r="ORC259" s="40"/>
      <c r="ORD259" s="40"/>
      <c r="ORE259" s="40"/>
      <c r="ORF259" s="40"/>
      <c r="ORG259" s="40"/>
      <c r="ORH259" s="40"/>
      <c r="ORI259" s="40"/>
      <c r="ORJ259" s="40"/>
      <c r="ORK259" s="40"/>
      <c r="ORL259" s="40"/>
      <c r="ORM259" s="40"/>
      <c r="ORN259" s="40"/>
      <c r="ORO259" s="40"/>
      <c r="ORP259" s="40"/>
      <c r="ORQ259" s="40"/>
      <c r="ORR259" s="40"/>
      <c r="ORS259" s="40"/>
      <c r="ORT259" s="40"/>
      <c r="ORU259" s="40"/>
      <c r="ORV259" s="40"/>
      <c r="ORW259" s="40"/>
      <c r="ORX259" s="40"/>
      <c r="ORY259" s="40"/>
      <c r="ORZ259" s="40"/>
      <c r="OSA259" s="40"/>
      <c r="OSB259" s="40"/>
      <c r="OSC259" s="40"/>
      <c r="OSD259" s="40"/>
      <c r="OSE259" s="40"/>
      <c r="OSF259" s="40"/>
      <c r="OSG259" s="40"/>
      <c r="OSH259" s="40"/>
      <c r="OSI259" s="40"/>
      <c r="OSJ259" s="40"/>
      <c r="OSK259" s="40"/>
      <c r="OSL259" s="40"/>
      <c r="OSM259" s="40"/>
      <c r="OSN259" s="40"/>
      <c r="OSO259" s="40"/>
      <c r="OSP259" s="40"/>
      <c r="OSQ259" s="40"/>
      <c r="OSR259" s="40"/>
      <c r="OSS259" s="40"/>
      <c r="OST259" s="40"/>
      <c r="OSU259" s="40"/>
      <c r="OSV259" s="40"/>
      <c r="OSW259" s="40"/>
      <c r="OSX259" s="40"/>
      <c r="OSY259" s="40"/>
      <c r="OSZ259" s="40"/>
      <c r="OTA259" s="40"/>
      <c r="OTB259" s="40"/>
      <c r="OTC259" s="40"/>
      <c r="OTD259" s="40"/>
      <c r="OTE259" s="40"/>
      <c r="OTF259" s="40"/>
      <c r="OTG259" s="40"/>
      <c r="OTH259" s="40"/>
      <c r="OTI259" s="40"/>
      <c r="OTJ259" s="40"/>
      <c r="OTK259" s="40"/>
      <c r="OTL259" s="40"/>
      <c r="OTM259" s="40"/>
      <c r="OTN259" s="40"/>
      <c r="OTO259" s="40"/>
      <c r="OTP259" s="40"/>
      <c r="OTQ259" s="40"/>
      <c r="OTR259" s="40"/>
      <c r="OTS259" s="40"/>
      <c r="OTT259" s="40"/>
      <c r="OTU259" s="40"/>
      <c r="OTV259" s="40"/>
      <c r="OTW259" s="40"/>
      <c r="OTX259" s="40"/>
      <c r="OTY259" s="40"/>
      <c r="OTZ259" s="40"/>
      <c r="OUA259" s="40"/>
      <c r="OUB259" s="40"/>
      <c r="OUC259" s="40"/>
      <c r="OUD259" s="40"/>
      <c r="OUE259" s="40"/>
      <c r="OUF259" s="40"/>
      <c r="OUG259" s="40"/>
      <c r="OUH259" s="40"/>
      <c r="OUI259" s="40"/>
      <c r="OUJ259" s="40"/>
      <c r="OUK259" s="40"/>
      <c r="OUL259" s="40"/>
      <c r="OUM259" s="40"/>
      <c r="OUN259" s="40"/>
      <c r="OUO259" s="40"/>
      <c r="OUP259" s="40"/>
      <c r="OUQ259" s="40"/>
      <c r="OUR259" s="40"/>
      <c r="OUS259" s="40"/>
      <c r="OUT259" s="40"/>
      <c r="OUU259" s="40"/>
      <c r="OUV259" s="40"/>
      <c r="OUW259" s="40"/>
      <c r="OUX259" s="40"/>
      <c r="OUY259" s="40"/>
      <c r="OUZ259" s="40"/>
      <c r="OVA259" s="40"/>
      <c r="OVB259" s="40"/>
      <c r="OVC259" s="40"/>
      <c r="OVD259" s="40"/>
      <c r="OVE259" s="40"/>
      <c r="OVF259" s="40"/>
      <c r="OVG259" s="40"/>
      <c r="OVH259" s="40"/>
      <c r="OVI259" s="40"/>
      <c r="OVJ259" s="40"/>
      <c r="OVK259" s="40"/>
      <c r="OVL259" s="40"/>
      <c r="OVM259" s="40"/>
      <c r="OVN259" s="40"/>
      <c r="OVO259" s="40"/>
      <c r="OVP259" s="40"/>
      <c r="OVQ259" s="40"/>
      <c r="OVR259" s="40"/>
      <c r="OVS259" s="40"/>
      <c r="OVT259" s="40"/>
      <c r="OVU259" s="40"/>
      <c r="OVV259" s="40"/>
      <c r="OVW259" s="40"/>
      <c r="OVX259" s="40"/>
      <c r="OVY259" s="40"/>
      <c r="OVZ259" s="40"/>
      <c r="OWA259" s="40"/>
      <c r="OWB259" s="40"/>
      <c r="OWC259" s="40"/>
      <c r="OWD259" s="40"/>
      <c r="OWE259" s="40"/>
      <c r="OWF259" s="40"/>
      <c r="OWG259" s="40"/>
      <c r="OWH259" s="40"/>
      <c r="OWI259" s="40"/>
      <c r="OWJ259" s="40"/>
      <c r="OWK259" s="40"/>
      <c r="OWL259" s="40"/>
      <c r="OWM259" s="40"/>
      <c r="OWN259" s="40"/>
      <c r="OWO259" s="40"/>
      <c r="OWP259" s="40"/>
      <c r="OWQ259" s="40"/>
      <c r="OWR259" s="40"/>
      <c r="OWS259" s="40"/>
      <c r="OWT259" s="40"/>
      <c r="OWU259" s="40"/>
      <c r="OWV259" s="40"/>
      <c r="OWW259" s="40"/>
      <c r="OWX259" s="40"/>
      <c r="OWY259" s="40"/>
      <c r="OWZ259" s="40"/>
      <c r="OXA259" s="40"/>
      <c r="OXB259" s="40"/>
      <c r="OXC259" s="40"/>
      <c r="OXD259" s="40"/>
      <c r="OXE259" s="40"/>
      <c r="OXF259" s="40"/>
      <c r="OXG259" s="40"/>
      <c r="OXH259" s="40"/>
      <c r="OXI259" s="40"/>
      <c r="OXJ259" s="40"/>
      <c r="OXK259" s="40"/>
      <c r="OXL259" s="40"/>
      <c r="OXM259" s="40"/>
      <c r="OXN259" s="40"/>
      <c r="OXO259" s="40"/>
      <c r="OXP259" s="40"/>
      <c r="OXQ259" s="40"/>
      <c r="OXR259" s="40"/>
      <c r="OXS259" s="40"/>
      <c r="OXT259" s="40"/>
      <c r="OXU259" s="40"/>
      <c r="OXV259" s="40"/>
      <c r="OXW259" s="40"/>
      <c r="OXX259" s="40"/>
      <c r="OXY259" s="40"/>
      <c r="OXZ259" s="40"/>
      <c r="OYA259" s="40"/>
      <c r="OYB259" s="40"/>
      <c r="OYC259" s="40"/>
      <c r="OYD259" s="40"/>
      <c r="OYE259" s="40"/>
      <c r="OYF259" s="40"/>
      <c r="OYG259" s="40"/>
      <c r="OYH259" s="40"/>
      <c r="OYI259" s="40"/>
      <c r="OYJ259" s="40"/>
      <c r="OYK259" s="40"/>
      <c r="OYL259" s="40"/>
      <c r="OYM259" s="40"/>
      <c r="OYN259" s="40"/>
      <c r="OYO259" s="40"/>
      <c r="OYP259" s="40"/>
      <c r="OYQ259" s="40"/>
      <c r="OYR259" s="40"/>
      <c r="OYS259" s="40"/>
      <c r="OYT259" s="40"/>
      <c r="OYU259" s="40"/>
      <c r="OYV259" s="40"/>
      <c r="OYW259" s="40"/>
      <c r="OYX259" s="40"/>
      <c r="OYY259" s="40"/>
      <c r="OYZ259" s="40"/>
      <c r="OZA259" s="40"/>
      <c r="OZB259" s="40"/>
      <c r="OZC259" s="40"/>
      <c r="OZD259" s="40"/>
      <c r="OZE259" s="40"/>
      <c r="OZF259" s="40"/>
      <c r="OZG259" s="40"/>
      <c r="OZH259" s="40"/>
      <c r="OZI259" s="40"/>
      <c r="OZJ259" s="40"/>
      <c r="OZK259" s="40"/>
      <c r="OZL259" s="40"/>
      <c r="OZM259" s="40"/>
      <c r="OZN259" s="40"/>
      <c r="OZO259" s="40"/>
      <c r="OZP259" s="40"/>
      <c r="OZQ259" s="40"/>
      <c r="OZR259" s="40"/>
      <c r="OZS259" s="40"/>
      <c r="OZT259" s="40"/>
      <c r="OZU259" s="40"/>
      <c r="OZV259" s="40"/>
      <c r="OZW259" s="40"/>
      <c r="OZX259" s="40"/>
      <c r="OZY259" s="40"/>
      <c r="OZZ259" s="40"/>
      <c r="PAA259" s="40"/>
      <c r="PAB259" s="40"/>
      <c r="PAC259" s="40"/>
      <c r="PAD259" s="40"/>
      <c r="PAE259" s="40"/>
      <c r="PAF259" s="40"/>
      <c r="PAG259" s="40"/>
      <c r="PAH259" s="40"/>
      <c r="PAI259" s="40"/>
      <c r="PAJ259" s="40"/>
      <c r="PAK259" s="40"/>
      <c r="PAL259" s="40"/>
      <c r="PAM259" s="40"/>
      <c r="PAN259" s="40"/>
      <c r="PAO259" s="40"/>
      <c r="PAP259" s="40"/>
      <c r="PAQ259" s="40"/>
      <c r="PAR259" s="40"/>
      <c r="PAS259" s="40"/>
      <c r="PAT259" s="40"/>
      <c r="PAU259" s="40"/>
      <c r="PAV259" s="40"/>
      <c r="PAW259" s="40"/>
      <c r="PAX259" s="40"/>
      <c r="PAY259" s="40"/>
      <c r="PAZ259" s="40"/>
      <c r="PBA259" s="40"/>
      <c r="PBB259" s="40"/>
      <c r="PBC259" s="40"/>
      <c r="PBD259" s="40"/>
      <c r="PBE259" s="40"/>
      <c r="PBF259" s="40"/>
      <c r="PBG259" s="40"/>
      <c r="PBH259" s="40"/>
      <c r="PBI259" s="40"/>
      <c r="PBJ259" s="40"/>
      <c r="PBK259" s="40"/>
      <c r="PBL259" s="40"/>
      <c r="PBM259" s="40"/>
      <c r="PBN259" s="40"/>
      <c r="PBO259" s="40"/>
      <c r="PBP259" s="40"/>
      <c r="PBQ259" s="40"/>
      <c r="PBR259" s="40"/>
      <c r="PBS259" s="40"/>
      <c r="PBT259" s="40"/>
      <c r="PBU259" s="40"/>
      <c r="PBV259" s="40"/>
      <c r="PBW259" s="40"/>
      <c r="PBX259" s="40"/>
      <c r="PBY259" s="40"/>
      <c r="PBZ259" s="40"/>
      <c r="PCA259" s="40"/>
      <c r="PCB259" s="40"/>
      <c r="PCC259" s="40"/>
      <c r="PCD259" s="40"/>
      <c r="PCE259" s="40"/>
      <c r="PCF259" s="40"/>
      <c r="PCG259" s="40"/>
      <c r="PCH259" s="40"/>
      <c r="PCI259" s="40"/>
      <c r="PCJ259" s="40"/>
      <c r="PCK259" s="40"/>
      <c r="PCL259" s="40"/>
      <c r="PCM259" s="40"/>
      <c r="PCN259" s="40"/>
      <c r="PCO259" s="40"/>
      <c r="PCP259" s="40"/>
      <c r="PCQ259" s="40"/>
      <c r="PCR259" s="40"/>
      <c r="PCS259" s="40"/>
      <c r="PCT259" s="40"/>
      <c r="PCU259" s="40"/>
      <c r="PCV259" s="40"/>
      <c r="PCW259" s="40"/>
      <c r="PCX259" s="40"/>
      <c r="PCY259" s="40"/>
      <c r="PCZ259" s="40"/>
      <c r="PDA259" s="40"/>
      <c r="PDB259" s="40"/>
      <c r="PDC259" s="40"/>
      <c r="PDD259" s="40"/>
      <c r="PDE259" s="40"/>
      <c r="PDF259" s="40"/>
      <c r="PDG259" s="40"/>
      <c r="PDH259" s="40"/>
      <c r="PDI259" s="40"/>
      <c r="PDJ259" s="40"/>
      <c r="PDK259" s="40"/>
      <c r="PDL259" s="40"/>
      <c r="PDM259" s="40"/>
      <c r="PDN259" s="40"/>
      <c r="PDO259" s="40"/>
      <c r="PDP259" s="40"/>
      <c r="PDQ259" s="40"/>
      <c r="PDR259" s="40"/>
      <c r="PDS259" s="40"/>
      <c r="PDT259" s="40"/>
      <c r="PDU259" s="40"/>
      <c r="PDV259" s="40"/>
      <c r="PDW259" s="40"/>
      <c r="PDX259" s="40"/>
      <c r="PDY259" s="40"/>
      <c r="PDZ259" s="40"/>
      <c r="PEA259" s="40"/>
      <c r="PEB259" s="40"/>
      <c r="PEC259" s="40"/>
      <c r="PED259" s="40"/>
      <c r="PEE259" s="40"/>
      <c r="PEF259" s="40"/>
      <c r="PEG259" s="40"/>
      <c r="PEH259" s="40"/>
      <c r="PEI259" s="40"/>
      <c r="PEJ259" s="40"/>
      <c r="PEK259" s="40"/>
      <c r="PEL259" s="40"/>
      <c r="PEM259" s="40"/>
      <c r="PEN259" s="40"/>
      <c r="PEO259" s="40"/>
      <c r="PEP259" s="40"/>
      <c r="PEQ259" s="40"/>
      <c r="PER259" s="40"/>
      <c r="PES259" s="40"/>
      <c r="PET259" s="40"/>
      <c r="PEU259" s="40"/>
      <c r="PEV259" s="40"/>
      <c r="PEW259" s="40"/>
      <c r="PEX259" s="40"/>
      <c r="PEY259" s="40"/>
      <c r="PEZ259" s="40"/>
      <c r="PFA259" s="40"/>
      <c r="PFB259" s="40"/>
      <c r="PFC259" s="40"/>
      <c r="PFD259" s="40"/>
      <c r="PFE259" s="40"/>
      <c r="PFF259" s="40"/>
      <c r="PFG259" s="40"/>
      <c r="PFH259" s="40"/>
      <c r="PFI259" s="40"/>
      <c r="PFJ259" s="40"/>
      <c r="PFK259" s="40"/>
      <c r="PFL259" s="40"/>
      <c r="PFM259" s="40"/>
      <c r="PFN259" s="40"/>
      <c r="PFO259" s="40"/>
      <c r="PFP259" s="40"/>
      <c r="PFQ259" s="40"/>
      <c r="PFR259" s="40"/>
      <c r="PFS259" s="40"/>
      <c r="PFT259" s="40"/>
      <c r="PFU259" s="40"/>
      <c r="PFV259" s="40"/>
      <c r="PFW259" s="40"/>
      <c r="PFX259" s="40"/>
      <c r="PFY259" s="40"/>
      <c r="PFZ259" s="40"/>
      <c r="PGA259" s="40"/>
      <c r="PGB259" s="40"/>
      <c r="PGC259" s="40"/>
      <c r="PGD259" s="40"/>
      <c r="PGE259" s="40"/>
      <c r="PGF259" s="40"/>
      <c r="PGG259" s="40"/>
      <c r="PGH259" s="40"/>
      <c r="PGI259" s="40"/>
      <c r="PGJ259" s="40"/>
      <c r="PGK259" s="40"/>
      <c r="PGL259" s="40"/>
      <c r="PGM259" s="40"/>
      <c r="PGN259" s="40"/>
      <c r="PGO259" s="40"/>
      <c r="PGP259" s="40"/>
      <c r="PGQ259" s="40"/>
      <c r="PGR259" s="40"/>
      <c r="PGS259" s="40"/>
      <c r="PGT259" s="40"/>
      <c r="PGU259" s="40"/>
      <c r="PGV259" s="40"/>
      <c r="PGW259" s="40"/>
      <c r="PGX259" s="40"/>
      <c r="PGY259" s="40"/>
      <c r="PGZ259" s="40"/>
      <c r="PHA259" s="40"/>
      <c r="PHB259" s="40"/>
      <c r="PHC259" s="40"/>
      <c r="PHD259" s="40"/>
      <c r="PHE259" s="40"/>
      <c r="PHF259" s="40"/>
      <c r="PHG259" s="40"/>
      <c r="PHH259" s="40"/>
      <c r="PHI259" s="40"/>
      <c r="PHJ259" s="40"/>
      <c r="PHK259" s="40"/>
      <c r="PHL259" s="40"/>
      <c r="PHM259" s="40"/>
      <c r="PHN259" s="40"/>
      <c r="PHO259" s="40"/>
      <c r="PHP259" s="40"/>
      <c r="PHQ259" s="40"/>
      <c r="PHR259" s="40"/>
      <c r="PHS259" s="40"/>
      <c r="PHT259" s="40"/>
      <c r="PHU259" s="40"/>
      <c r="PHV259" s="40"/>
      <c r="PHW259" s="40"/>
      <c r="PHX259" s="40"/>
      <c r="PHY259" s="40"/>
      <c r="PHZ259" s="40"/>
      <c r="PIA259" s="40"/>
      <c r="PIB259" s="40"/>
      <c r="PIC259" s="40"/>
      <c r="PID259" s="40"/>
      <c r="PIE259" s="40"/>
      <c r="PIF259" s="40"/>
      <c r="PIG259" s="40"/>
      <c r="PIH259" s="40"/>
      <c r="PII259" s="40"/>
      <c r="PIJ259" s="40"/>
      <c r="PIK259" s="40"/>
      <c r="PIL259" s="40"/>
      <c r="PIM259" s="40"/>
      <c r="PIN259" s="40"/>
      <c r="PIO259" s="40"/>
      <c r="PIP259" s="40"/>
      <c r="PIQ259" s="40"/>
      <c r="PIR259" s="40"/>
      <c r="PIS259" s="40"/>
      <c r="PIT259" s="40"/>
      <c r="PIU259" s="40"/>
      <c r="PIV259" s="40"/>
      <c r="PIW259" s="40"/>
      <c r="PIX259" s="40"/>
      <c r="PIY259" s="40"/>
      <c r="PIZ259" s="40"/>
      <c r="PJA259" s="40"/>
      <c r="PJB259" s="40"/>
      <c r="PJC259" s="40"/>
      <c r="PJD259" s="40"/>
      <c r="PJE259" s="40"/>
      <c r="PJF259" s="40"/>
      <c r="PJG259" s="40"/>
      <c r="PJH259" s="40"/>
      <c r="PJI259" s="40"/>
      <c r="PJJ259" s="40"/>
      <c r="PJK259" s="40"/>
      <c r="PJL259" s="40"/>
      <c r="PJM259" s="40"/>
      <c r="PJN259" s="40"/>
      <c r="PJO259" s="40"/>
      <c r="PJP259" s="40"/>
      <c r="PJQ259" s="40"/>
      <c r="PJR259" s="40"/>
      <c r="PJS259" s="40"/>
      <c r="PJT259" s="40"/>
      <c r="PJU259" s="40"/>
      <c r="PJV259" s="40"/>
      <c r="PJW259" s="40"/>
      <c r="PJX259" s="40"/>
      <c r="PJY259" s="40"/>
      <c r="PJZ259" s="40"/>
      <c r="PKA259" s="40"/>
      <c r="PKB259" s="40"/>
      <c r="PKC259" s="40"/>
      <c r="PKD259" s="40"/>
      <c r="PKE259" s="40"/>
      <c r="PKF259" s="40"/>
      <c r="PKG259" s="40"/>
      <c r="PKH259" s="40"/>
      <c r="PKI259" s="40"/>
      <c r="PKJ259" s="40"/>
      <c r="PKK259" s="40"/>
      <c r="PKL259" s="40"/>
      <c r="PKM259" s="40"/>
      <c r="PKN259" s="40"/>
      <c r="PKO259" s="40"/>
      <c r="PKP259" s="40"/>
      <c r="PKQ259" s="40"/>
      <c r="PKR259" s="40"/>
      <c r="PKS259" s="40"/>
      <c r="PKT259" s="40"/>
      <c r="PKU259" s="40"/>
      <c r="PKV259" s="40"/>
      <c r="PKW259" s="40"/>
      <c r="PKX259" s="40"/>
      <c r="PKY259" s="40"/>
      <c r="PKZ259" s="40"/>
      <c r="PLA259" s="40"/>
      <c r="PLB259" s="40"/>
      <c r="PLC259" s="40"/>
      <c r="PLD259" s="40"/>
      <c r="PLE259" s="40"/>
      <c r="PLF259" s="40"/>
      <c r="PLG259" s="40"/>
      <c r="PLH259" s="40"/>
      <c r="PLI259" s="40"/>
      <c r="PLJ259" s="40"/>
      <c r="PLK259" s="40"/>
      <c r="PLL259" s="40"/>
      <c r="PLM259" s="40"/>
      <c r="PLN259" s="40"/>
      <c r="PLO259" s="40"/>
      <c r="PLP259" s="40"/>
      <c r="PLQ259" s="40"/>
      <c r="PLR259" s="40"/>
      <c r="PLS259" s="40"/>
      <c r="PLT259" s="40"/>
      <c r="PLU259" s="40"/>
      <c r="PLV259" s="40"/>
      <c r="PLW259" s="40"/>
      <c r="PLX259" s="40"/>
      <c r="PLY259" s="40"/>
      <c r="PLZ259" s="40"/>
      <c r="PMA259" s="40"/>
      <c r="PMB259" s="40"/>
      <c r="PMC259" s="40"/>
      <c r="PMD259" s="40"/>
      <c r="PME259" s="40"/>
      <c r="PMF259" s="40"/>
      <c r="PMG259" s="40"/>
      <c r="PMH259" s="40"/>
      <c r="PMI259" s="40"/>
      <c r="PMJ259" s="40"/>
      <c r="PMK259" s="40"/>
      <c r="PML259" s="40"/>
      <c r="PMM259" s="40"/>
      <c r="PMN259" s="40"/>
      <c r="PMO259" s="40"/>
      <c r="PMP259" s="40"/>
      <c r="PMQ259" s="40"/>
      <c r="PMR259" s="40"/>
      <c r="PMS259" s="40"/>
      <c r="PMT259" s="40"/>
      <c r="PMU259" s="40"/>
      <c r="PMV259" s="40"/>
      <c r="PMW259" s="40"/>
      <c r="PMX259" s="40"/>
      <c r="PMY259" s="40"/>
      <c r="PMZ259" s="40"/>
      <c r="PNA259" s="40"/>
      <c r="PNB259" s="40"/>
      <c r="PNC259" s="40"/>
      <c r="PND259" s="40"/>
      <c r="PNE259" s="40"/>
      <c r="PNF259" s="40"/>
      <c r="PNG259" s="40"/>
      <c r="PNH259" s="40"/>
      <c r="PNI259" s="40"/>
      <c r="PNJ259" s="40"/>
      <c r="PNK259" s="40"/>
      <c r="PNL259" s="40"/>
      <c r="PNM259" s="40"/>
      <c r="PNN259" s="40"/>
      <c r="PNO259" s="40"/>
      <c r="PNP259" s="40"/>
      <c r="PNQ259" s="40"/>
      <c r="PNR259" s="40"/>
      <c r="PNS259" s="40"/>
      <c r="PNT259" s="40"/>
      <c r="PNU259" s="40"/>
      <c r="PNV259" s="40"/>
      <c r="PNW259" s="40"/>
      <c r="PNX259" s="40"/>
      <c r="PNY259" s="40"/>
      <c r="PNZ259" s="40"/>
      <c r="POA259" s="40"/>
      <c r="POB259" s="40"/>
      <c r="POC259" s="40"/>
      <c r="POD259" s="40"/>
      <c r="POE259" s="40"/>
      <c r="POF259" s="40"/>
      <c r="POG259" s="40"/>
      <c r="POH259" s="40"/>
      <c r="POI259" s="40"/>
      <c r="POJ259" s="40"/>
      <c r="POK259" s="40"/>
      <c r="POL259" s="40"/>
      <c r="POM259" s="40"/>
      <c r="PON259" s="40"/>
      <c r="POO259" s="40"/>
      <c r="POP259" s="40"/>
      <c r="POQ259" s="40"/>
      <c r="POR259" s="40"/>
      <c r="POS259" s="40"/>
      <c r="POT259" s="40"/>
      <c r="POU259" s="40"/>
      <c r="POV259" s="40"/>
      <c r="POW259" s="40"/>
      <c r="POX259" s="40"/>
      <c r="POY259" s="40"/>
      <c r="POZ259" s="40"/>
      <c r="PPA259" s="40"/>
      <c r="PPB259" s="40"/>
      <c r="PPC259" s="40"/>
      <c r="PPD259" s="40"/>
      <c r="PPE259" s="40"/>
      <c r="PPF259" s="40"/>
      <c r="PPG259" s="40"/>
      <c r="PPH259" s="40"/>
      <c r="PPI259" s="40"/>
      <c r="PPJ259" s="40"/>
      <c r="PPK259" s="40"/>
      <c r="PPL259" s="40"/>
      <c r="PPM259" s="40"/>
      <c r="PPN259" s="40"/>
      <c r="PPO259" s="40"/>
      <c r="PPP259" s="40"/>
      <c r="PPQ259" s="40"/>
      <c r="PPR259" s="40"/>
      <c r="PPS259" s="40"/>
      <c r="PPT259" s="40"/>
      <c r="PPU259" s="40"/>
      <c r="PPV259" s="40"/>
      <c r="PPW259" s="40"/>
      <c r="PPX259" s="40"/>
      <c r="PPY259" s="40"/>
      <c r="PPZ259" s="40"/>
      <c r="PQA259" s="40"/>
      <c r="PQB259" s="40"/>
      <c r="PQC259" s="40"/>
      <c r="PQD259" s="40"/>
      <c r="PQE259" s="40"/>
      <c r="PQF259" s="40"/>
      <c r="PQG259" s="40"/>
      <c r="PQH259" s="40"/>
      <c r="PQI259" s="40"/>
      <c r="PQJ259" s="40"/>
      <c r="PQK259" s="40"/>
      <c r="PQL259" s="40"/>
      <c r="PQM259" s="40"/>
      <c r="PQN259" s="40"/>
      <c r="PQO259" s="40"/>
      <c r="PQP259" s="40"/>
      <c r="PQQ259" s="40"/>
      <c r="PQR259" s="40"/>
      <c r="PQS259" s="40"/>
      <c r="PQT259" s="40"/>
      <c r="PQU259" s="40"/>
      <c r="PQV259" s="40"/>
      <c r="PQW259" s="40"/>
      <c r="PQX259" s="40"/>
      <c r="PQY259" s="40"/>
      <c r="PQZ259" s="40"/>
      <c r="PRA259" s="40"/>
      <c r="PRB259" s="40"/>
      <c r="PRC259" s="40"/>
      <c r="PRD259" s="40"/>
      <c r="PRE259" s="40"/>
      <c r="PRF259" s="40"/>
      <c r="PRG259" s="40"/>
      <c r="PRH259" s="40"/>
      <c r="PRI259" s="40"/>
      <c r="PRJ259" s="40"/>
      <c r="PRK259" s="40"/>
      <c r="PRL259" s="40"/>
      <c r="PRM259" s="40"/>
      <c r="PRN259" s="40"/>
      <c r="PRO259" s="40"/>
      <c r="PRP259" s="40"/>
      <c r="PRQ259" s="40"/>
      <c r="PRR259" s="40"/>
      <c r="PRS259" s="40"/>
      <c r="PRT259" s="40"/>
      <c r="PRU259" s="40"/>
      <c r="PRV259" s="40"/>
      <c r="PRW259" s="40"/>
      <c r="PRX259" s="40"/>
      <c r="PRY259" s="40"/>
      <c r="PRZ259" s="40"/>
      <c r="PSA259" s="40"/>
      <c r="PSB259" s="40"/>
      <c r="PSC259" s="40"/>
      <c r="PSD259" s="40"/>
      <c r="PSE259" s="40"/>
      <c r="PSF259" s="40"/>
      <c r="PSG259" s="40"/>
      <c r="PSH259" s="40"/>
      <c r="PSI259" s="40"/>
      <c r="PSJ259" s="40"/>
      <c r="PSK259" s="40"/>
      <c r="PSL259" s="40"/>
      <c r="PSM259" s="40"/>
      <c r="PSN259" s="40"/>
      <c r="PSO259" s="40"/>
      <c r="PSP259" s="40"/>
      <c r="PSQ259" s="40"/>
      <c r="PSR259" s="40"/>
      <c r="PSS259" s="40"/>
      <c r="PST259" s="40"/>
      <c r="PSU259" s="40"/>
      <c r="PSV259" s="40"/>
      <c r="PSW259" s="40"/>
      <c r="PSX259" s="40"/>
      <c r="PSY259" s="40"/>
      <c r="PSZ259" s="40"/>
      <c r="PTA259" s="40"/>
      <c r="PTB259" s="40"/>
      <c r="PTC259" s="40"/>
      <c r="PTD259" s="40"/>
      <c r="PTE259" s="40"/>
      <c r="PTF259" s="40"/>
      <c r="PTG259" s="40"/>
      <c r="PTH259" s="40"/>
      <c r="PTI259" s="40"/>
      <c r="PTJ259" s="40"/>
      <c r="PTK259" s="40"/>
      <c r="PTL259" s="40"/>
      <c r="PTM259" s="40"/>
      <c r="PTN259" s="40"/>
      <c r="PTO259" s="40"/>
      <c r="PTP259" s="40"/>
      <c r="PTQ259" s="40"/>
      <c r="PTR259" s="40"/>
      <c r="PTS259" s="40"/>
      <c r="PTT259" s="40"/>
      <c r="PTU259" s="40"/>
      <c r="PTV259" s="40"/>
      <c r="PTW259" s="40"/>
      <c r="PTX259" s="40"/>
      <c r="PTY259" s="40"/>
      <c r="PTZ259" s="40"/>
      <c r="PUA259" s="40"/>
      <c r="PUB259" s="40"/>
      <c r="PUC259" s="40"/>
      <c r="PUD259" s="40"/>
      <c r="PUE259" s="40"/>
      <c r="PUF259" s="40"/>
      <c r="PUG259" s="40"/>
      <c r="PUH259" s="40"/>
      <c r="PUI259" s="40"/>
      <c r="PUJ259" s="40"/>
      <c r="PUK259" s="40"/>
      <c r="PUL259" s="40"/>
      <c r="PUM259" s="40"/>
      <c r="PUN259" s="40"/>
      <c r="PUO259" s="40"/>
      <c r="PUP259" s="40"/>
      <c r="PUQ259" s="40"/>
      <c r="PUR259" s="40"/>
      <c r="PUS259" s="40"/>
      <c r="PUT259" s="40"/>
      <c r="PUU259" s="40"/>
      <c r="PUV259" s="40"/>
      <c r="PUW259" s="40"/>
      <c r="PUX259" s="40"/>
      <c r="PUY259" s="40"/>
      <c r="PUZ259" s="40"/>
      <c r="PVA259" s="40"/>
      <c r="PVB259" s="40"/>
      <c r="PVC259" s="40"/>
      <c r="PVD259" s="40"/>
      <c r="PVE259" s="40"/>
      <c r="PVF259" s="40"/>
      <c r="PVG259" s="40"/>
      <c r="PVH259" s="40"/>
      <c r="PVI259" s="40"/>
      <c r="PVJ259" s="40"/>
      <c r="PVK259" s="40"/>
      <c r="PVL259" s="40"/>
      <c r="PVM259" s="40"/>
      <c r="PVN259" s="40"/>
      <c r="PVO259" s="40"/>
      <c r="PVP259" s="40"/>
      <c r="PVQ259" s="40"/>
      <c r="PVR259" s="40"/>
      <c r="PVS259" s="40"/>
      <c r="PVT259" s="40"/>
      <c r="PVU259" s="40"/>
      <c r="PVV259" s="40"/>
      <c r="PVW259" s="40"/>
      <c r="PVX259" s="40"/>
      <c r="PVY259" s="40"/>
      <c r="PVZ259" s="40"/>
      <c r="PWA259" s="40"/>
      <c r="PWB259" s="40"/>
      <c r="PWC259" s="40"/>
      <c r="PWD259" s="40"/>
      <c r="PWE259" s="40"/>
      <c r="PWF259" s="40"/>
      <c r="PWG259" s="40"/>
      <c r="PWH259" s="40"/>
      <c r="PWI259" s="40"/>
      <c r="PWJ259" s="40"/>
      <c r="PWK259" s="40"/>
      <c r="PWL259" s="40"/>
      <c r="PWM259" s="40"/>
      <c r="PWN259" s="40"/>
      <c r="PWO259" s="40"/>
      <c r="PWP259" s="40"/>
      <c r="PWQ259" s="40"/>
      <c r="PWR259" s="40"/>
      <c r="PWS259" s="40"/>
      <c r="PWT259" s="40"/>
      <c r="PWU259" s="40"/>
      <c r="PWV259" s="40"/>
      <c r="PWW259" s="40"/>
      <c r="PWX259" s="40"/>
      <c r="PWY259" s="40"/>
      <c r="PWZ259" s="40"/>
      <c r="PXA259" s="40"/>
      <c r="PXB259" s="40"/>
      <c r="PXC259" s="40"/>
      <c r="PXD259" s="40"/>
      <c r="PXE259" s="40"/>
      <c r="PXF259" s="40"/>
      <c r="PXG259" s="40"/>
      <c r="PXH259" s="40"/>
      <c r="PXI259" s="40"/>
      <c r="PXJ259" s="40"/>
      <c r="PXK259" s="40"/>
      <c r="PXL259" s="40"/>
      <c r="PXM259" s="40"/>
      <c r="PXN259" s="40"/>
      <c r="PXO259" s="40"/>
      <c r="PXP259" s="40"/>
      <c r="PXQ259" s="40"/>
      <c r="PXR259" s="40"/>
      <c r="PXS259" s="40"/>
      <c r="PXT259" s="40"/>
      <c r="PXU259" s="40"/>
      <c r="PXV259" s="40"/>
      <c r="PXW259" s="40"/>
      <c r="PXX259" s="40"/>
      <c r="PXY259" s="40"/>
      <c r="PXZ259" s="40"/>
      <c r="PYA259" s="40"/>
      <c r="PYB259" s="40"/>
      <c r="PYC259" s="40"/>
      <c r="PYD259" s="40"/>
      <c r="PYE259" s="40"/>
      <c r="PYF259" s="40"/>
      <c r="PYG259" s="40"/>
      <c r="PYH259" s="40"/>
      <c r="PYI259" s="40"/>
      <c r="PYJ259" s="40"/>
      <c r="PYK259" s="40"/>
      <c r="PYL259" s="40"/>
      <c r="PYM259" s="40"/>
      <c r="PYN259" s="40"/>
      <c r="PYO259" s="40"/>
      <c r="PYP259" s="40"/>
      <c r="PYQ259" s="40"/>
      <c r="PYR259" s="40"/>
      <c r="PYS259" s="40"/>
      <c r="PYT259" s="40"/>
      <c r="PYU259" s="40"/>
      <c r="PYV259" s="40"/>
      <c r="PYW259" s="40"/>
      <c r="PYX259" s="40"/>
      <c r="PYY259" s="40"/>
      <c r="PYZ259" s="40"/>
      <c r="PZA259" s="40"/>
      <c r="PZB259" s="40"/>
      <c r="PZC259" s="40"/>
      <c r="PZD259" s="40"/>
      <c r="PZE259" s="40"/>
      <c r="PZF259" s="40"/>
      <c r="PZG259" s="40"/>
      <c r="PZH259" s="40"/>
      <c r="PZI259" s="40"/>
      <c r="PZJ259" s="40"/>
      <c r="PZK259" s="40"/>
      <c r="PZL259" s="40"/>
      <c r="PZM259" s="40"/>
      <c r="PZN259" s="40"/>
      <c r="PZO259" s="40"/>
      <c r="PZP259" s="40"/>
      <c r="PZQ259" s="40"/>
      <c r="PZR259" s="40"/>
      <c r="PZS259" s="40"/>
      <c r="PZT259" s="40"/>
      <c r="PZU259" s="40"/>
      <c r="PZV259" s="40"/>
      <c r="PZW259" s="40"/>
      <c r="PZX259" s="40"/>
      <c r="PZY259" s="40"/>
      <c r="PZZ259" s="40"/>
      <c r="QAA259" s="40"/>
      <c r="QAB259" s="40"/>
      <c r="QAC259" s="40"/>
      <c r="QAD259" s="40"/>
      <c r="QAE259" s="40"/>
      <c r="QAF259" s="40"/>
      <c r="QAG259" s="40"/>
      <c r="QAH259" s="40"/>
      <c r="QAI259" s="40"/>
      <c r="QAJ259" s="40"/>
      <c r="QAK259" s="40"/>
      <c r="QAL259" s="40"/>
      <c r="QAM259" s="40"/>
      <c r="QAN259" s="40"/>
      <c r="QAO259" s="40"/>
      <c r="QAP259" s="40"/>
      <c r="QAQ259" s="40"/>
      <c r="QAR259" s="40"/>
      <c r="QAS259" s="40"/>
      <c r="QAT259" s="40"/>
      <c r="QAU259" s="40"/>
      <c r="QAV259" s="40"/>
      <c r="QAW259" s="40"/>
      <c r="QAX259" s="40"/>
      <c r="QAY259" s="40"/>
      <c r="QAZ259" s="40"/>
      <c r="QBA259" s="40"/>
      <c r="QBB259" s="40"/>
      <c r="QBC259" s="40"/>
      <c r="QBD259" s="40"/>
      <c r="QBE259" s="40"/>
      <c r="QBF259" s="40"/>
      <c r="QBG259" s="40"/>
      <c r="QBH259" s="40"/>
      <c r="QBI259" s="40"/>
      <c r="QBJ259" s="40"/>
      <c r="QBK259" s="40"/>
      <c r="QBL259" s="40"/>
      <c r="QBM259" s="40"/>
      <c r="QBN259" s="40"/>
      <c r="QBO259" s="40"/>
      <c r="QBP259" s="40"/>
      <c r="QBQ259" s="40"/>
      <c r="QBR259" s="40"/>
      <c r="QBS259" s="40"/>
      <c r="QBT259" s="40"/>
      <c r="QBU259" s="40"/>
      <c r="QBV259" s="40"/>
      <c r="QBW259" s="40"/>
      <c r="QBX259" s="40"/>
      <c r="QBY259" s="40"/>
      <c r="QBZ259" s="40"/>
      <c r="QCA259" s="40"/>
      <c r="QCB259" s="40"/>
      <c r="QCC259" s="40"/>
      <c r="QCD259" s="40"/>
      <c r="QCE259" s="40"/>
      <c r="QCF259" s="40"/>
      <c r="QCG259" s="40"/>
      <c r="QCH259" s="40"/>
      <c r="QCI259" s="40"/>
      <c r="QCJ259" s="40"/>
      <c r="QCK259" s="40"/>
      <c r="QCL259" s="40"/>
      <c r="QCM259" s="40"/>
      <c r="QCN259" s="40"/>
      <c r="QCO259" s="40"/>
      <c r="QCP259" s="40"/>
      <c r="QCQ259" s="40"/>
      <c r="QCR259" s="40"/>
      <c r="QCS259" s="40"/>
      <c r="QCT259" s="40"/>
      <c r="QCU259" s="40"/>
      <c r="QCV259" s="40"/>
      <c r="QCW259" s="40"/>
      <c r="QCX259" s="40"/>
      <c r="QCY259" s="40"/>
      <c r="QCZ259" s="40"/>
      <c r="QDA259" s="40"/>
      <c r="QDB259" s="40"/>
      <c r="QDC259" s="40"/>
      <c r="QDD259" s="40"/>
      <c r="QDE259" s="40"/>
      <c r="QDF259" s="40"/>
      <c r="QDG259" s="40"/>
      <c r="QDH259" s="40"/>
      <c r="QDI259" s="40"/>
      <c r="QDJ259" s="40"/>
      <c r="QDK259" s="40"/>
      <c r="QDL259" s="40"/>
      <c r="QDM259" s="40"/>
      <c r="QDN259" s="40"/>
      <c r="QDO259" s="40"/>
      <c r="QDP259" s="40"/>
      <c r="QDQ259" s="40"/>
      <c r="QDR259" s="40"/>
      <c r="QDS259" s="40"/>
      <c r="QDT259" s="40"/>
      <c r="QDU259" s="40"/>
      <c r="QDV259" s="40"/>
      <c r="QDW259" s="40"/>
      <c r="QDX259" s="40"/>
      <c r="QDY259" s="40"/>
      <c r="QDZ259" s="40"/>
      <c r="QEA259" s="40"/>
      <c r="QEB259" s="40"/>
      <c r="QEC259" s="40"/>
      <c r="QED259" s="40"/>
      <c r="QEE259" s="40"/>
      <c r="QEF259" s="40"/>
      <c r="QEG259" s="40"/>
      <c r="QEH259" s="40"/>
      <c r="QEI259" s="40"/>
      <c r="QEJ259" s="40"/>
      <c r="QEK259" s="40"/>
      <c r="QEL259" s="40"/>
      <c r="QEM259" s="40"/>
      <c r="QEN259" s="40"/>
      <c r="QEO259" s="40"/>
      <c r="QEP259" s="40"/>
      <c r="QEQ259" s="40"/>
      <c r="QER259" s="40"/>
      <c r="QES259" s="40"/>
      <c r="QET259" s="40"/>
      <c r="QEU259" s="40"/>
      <c r="QEV259" s="40"/>
      <c r="QEW259" s="40"/>
      <c r="QEX259" s="40"/>
      <c r="QEY259" s="40"/>
      <c r="QEZ259" s="40"/>
      <c r="QFA259" s="40"/>
      <c r="QFB259" s="40"/>
      <c r="QFC259" s="40"/>
      <c r="QFD259" s="40"/>
      <c r="QFE259" s="40"/>
      <c r="QFF259" s="40"/>
      <c r="QFG259" s="40"/>
      <c r="QFH259" s="40"/>
      <c r="QFI259" s="40"/>
      <c r="QFJ259" s="40"/>
      <c r="QFK259" s="40"/>
      <c r="QFL259" s="40"/>
      <c r="QFM259" s="40"/>
      <c r="QFN259" s="40"/>
      <c r="QFO259" s="40"/>
      <c r="QFP259" s="40"/>
      <c r="QFQ259" s="40"/>
      <c r="QFR259" s="40"/>
      <c r="QFS259" s="40"/>
      <c r="QFT259" s="40"/>
      <c r="QFU259" s="40"/>
      <c r="QFV259" s="40"/>
      <c r="QFW259" s="40"/>
      <c r="QFX259" s="40"/>
      <c r="QFY259" s="40"/>
      <c r="QFZ259" s="40"/>
      <c r="QGA259" s="40"/>
      <c r="QGB259" s="40"/>
      <c r="QGC259" s="40"/>
      <c r="QGD259" s="40"/>
      <c r="QGE259" s="40"/>
      <c r="QGF259" s="40"/>
      <c r="QGG259" s="40"/>
      <c r="QGH259" s="40"/>
      <c r="QGI259" s="40"/>
      <c r="QGJ259" s="40"/>
      <c r="QGK259" s="40"/>
      <c r="QGL259" s="40"/>
      <c r="QGM259" s="40"/>
      <c r="QGN259" s="40"/>
      <c r="QGO259" s="40"/>
      <c r="QGP259" s="40"/>
      <c r="QGQ259" s="40"/>
      <c r="QGR259" s="40"/>
      <c r="QGS259" s="40"/>
      <c r="QGT259" s="40"/>
      <c r="QGU259" s="40"/>
      <c r="QGV259" s="40"/>
      <c r="QGW259" s="40"/>
      <c r="QGX259" s="40"/>
      <c r="QGY259" s="40"/>
      <c r="QGZ259" s="40"/>
      <c r="QHA259" s="40"/>
      <c r="QHB259" s="40"/>
      <c r="QHC259" s="40"/>
      <c r="QHD259" s="40"/>
      <c r="QHE259" s="40"/>
      <c r="QHF259" s="40"/>
      <c r="QHG259" s="40"/>
      <c r="QHH259" s="40"/>
      <c r="QHI259" s="40"/>
      <c r="QHJ259" s="40"/>
      <c r="QHK259" s="40"/>
      <c r="QHL259" s="40"/>
      <c r="QHM259" s="40"/>
      <c r="QHN259" s="40"/>
      <c r="QHO259" s="40"/>
      <c r="QHP259" s="40"/>
      <c r="QHQ259" s="40"/>
      <c r="QHR259" s="40"/>
      <c r="QHS259" s="40"/>
      <c r="QHT259" s="40"/>
      <c r="QHU259" s="40"/>
      <c r="QHV259" s="40"/>
      <c r="QHW259" s="40"/>
      <c r="QHX259" s="40"/>
      <c r="QHY259" s="40"/>
      <c r="QHZ259" s="40"/>
      <c r="QIA259" s="40"/>
      <c r="QIB259" s="40"/>
      <c r="QIC259" s="40"/>
      <c r="QID259" s="40"/>
      <c r="QIE259" s="40"/>
      <c r="QIF259" s="40"/>
      <c r="QIG259" s="40"/>
      <c r="QIH259" s="40"/>
      <c r="QII259" s="40"/>
      <c r="QIJ259" s="40"/>
      <c r="QIK259" s="40"/>
      <c r="QIL259" s="40"/>
      <c r="QIM259" s="40"/>
      <c r="QIN259" s="40"/>
      <c r="QIO259" s="40"/>
      <c r="QIP259" s="40"/>
      <c r="QIQ259" s="40"/>
      <c r="QIR259" s="40"/>
      <c r="QIS259" s="40"/>
      <c r="QIT259" s="40"/>
      <c r="QIU259" s="40"/>
      <c r="QIV259" s="40"/>
      <c r="QIW259" s="40"/>
      <c r="QIX259" s="40"/>
      <c r="QIY259" s="40"/>
      <c r="QIZ259" s="40"/>
      <c r="QJA259" s="40"/>
      <c r="QJB259" s="40"/>
      <c r="QJC259" s="40"/>
      <c r="QJD259" s="40"/>
      <c r="QJE259" s="40"/>
      <c r="QJF259" s="40"/>
      <c r="QJG259" s="40"/>
      <c r="QJH259" s="40"/>
      <c r="QJI259" s="40"/>
      <c r="QJJ259" s="40"/>
      <c r="QJK259" s="40"/>
      <c r="QJL259" s="40"/>
      <c r="QJM259" s="40"/>
      <c r="QJN259" s="40"/>
      <c r="QJO259" s="40"/>
      <c r="QJP259" s="40"/>
      <c r="QJQ259" s="40"/>
      <c r="QJR259" s="40"/>
      <c r="QJS259" s="40"/>
      <c r="QJT259" s="40"/>
      <c r="QJU259" s="40"/>
      <c r="QJV259" s="40"/>
      <c r="QJW259" s="40"/>
      <c r="QJX259" s="40"/>
      <c r="QJY259" s="40"/>
      <c r="QJZ259" s="40"/>
      <c r="QKA259" s="40"/>
      <c r="QKB259" s="40"/>
      <c r="QKC259" s="40"/>
      <c r="QKD259" s="40"/>
      <c r="QKE259" s="40"/>
      <c r="QKF259" s="40"/>
      <c r="QKG259" s="40"/>
      <c r="QKH259" s="40"/>
      <c r="QKI259" s="40"/>
      <c r="QKJ259" s="40"/>
      <c r="QKK259" s="40"/>
      <c r="QKL259" s="40"/>
      <c r="QKM259" s="40"/>
      <c r="QKN259" s="40"/>
      <c r="QKO259" s="40"/>
      <c r="QKP259" s="40"/>
      <c r="QKQ259" s="40"/>
      <c r="QKR259" s="40"/>
      <c r="QKS259" s="40"/>
      <c r="QKT259" s="40"/>
      <c r="QKU259" s="40"/>
      <c r="QKV259" s="40"/>
      <c r="QKW259" s="40"/>
      <c r="QKX259" s="40"/>
      <c r="QKY259" s="40"/>
      <c r="QKZ259" s="40"/>
      <c r="QLA259" s="40"/>
      <c r="QLB259" s="40"/>
      <c r="QLC259" s="40"/>
      <c r="QLD259" s="40"/>
      <c r="QLE259" s="40"/>
      <c r="QLF259" s="40"/>
      <c r="QLG259" s="40"/>
      <c r="QLH259" s="40"/>
      <c r="QLI259" s="40"/>
      <c r="QLJ259" s="40"/>
      <c r="QLK259" s="40"/>
      <c r="QLL259" s="40"/>
      <c r="QLM259" s="40"/>
      <c r="QLN259" s="40"/>
      <c r="QLO259" s="40"/>
      <c r="QLP259" s="40"/>
      <c r="QLQ259" s="40"/>
      <c r="QLR259" s="40"/>
      <c r="QLS259" s="40"/>
      <c r="QLT259" s="40"/>
      <c r="QLU259" s="40"/>
      <c r="QLV259" s="40"/>
      <c r="QLW259" s="40"/>
      <c r="QLX259" s="40"/>
      <c r="QLY259" s="40"/>
      <c r="QLZ259" s="40"/>
      <c r="QMA259" s="40"/>
      <c r="QMB259" s="40"/>
      <c r="QMC259" s="40"/>
      <c r="QMD259" s="40"/>
      <c r="QME259" s="40"/>
      <c r="QMF259" s="40"/>
      <c r="QMG259" s="40"/>
      <c r="QMH259" s="40"/>
      <c r="QMI259" s="40"/>
      <c r="QMJ259" s="40"/>
      <c r="QMK259" s="40"/>
      <c r="QML259" s="40"/>
      <c r="QMM259" s="40"/>
      <c r="QMN259" s="40"/>
      <c r="QMO259" s="40"/>
      <c r="QMP259" s="40"/>
      <c r="QMQ259" s="40"/>
      <c r="QMR259" s="40"/>
      <c r="QMS259" s="40"/>
      <c r="QMT259" s="40"/>
      <c r="QMU259" s="40"/>
      <c r="QMV259" s="40"/>
      <c r="QMW259" s="40"/>
      <c r="QMX259" s="40"/>
      <c r="QMY259" s="40"/>
      <c r="QMZ259" s="40"/>
      <c r="QNA259" s="40"/>
      <c r="QNB259" s="40"/>
      <c r="QNC259" s="40"/>
      <c r="QND259" s="40"/>
      <c r="QNE259" s="40"/>
      <c r="QNF259" s="40"/>
      <c r="QNG259" s="40"/>
      <c r="QNH259" s="40"/>
      <c r="QNI259" s="40"/>
      <c r="QNJ259" s="40"/>
      <c r="QNK259" s="40"/>
      <c r="QNL259" s="40"/>
      <c r="QNM259" s="40"/>
      <c r="QNN259" s="40"/>
      <c r="QNO259" s="40"/>
      <c r="QNP259" s="40"/>
      <c r="QNQ259" s="40"/>
      <c r="QNR259" s="40"/>
      <c r="QNS259" s="40"/>
      <c r="QNT259" s="40"/>
      <c r="QNU259" s="40"/>
      <c r="QNV259" s="40"/>
      <c r="QNW259" s="40"/>
      <c r="QNX259" s="40"/>
      <c r="QNY259" s="40"/>
      <c r="QNZ259" s="40"/>
      <c r="QOA259" s="40"/>
      <c r="QOB259" s="40"/>
      <c r="QOC259" s="40"/>
      <c r="QOD259" s="40"/>
      <c r="QOE259" s="40"/>
      <c r="QOF259" s="40"/>
      <c r="QOG259" s="40"/>
      <c r="QOH259" s="40"/>
      <c r="QOI259" s="40"/>
      <c r="QOJ259" s="40"/>
      <c r="QOK259" s="40"/>
      <c r="QOL259" s="40"/>
      <c r="QOM259" s="40"/>
      <c r="QON259" s="40"/>
      <c r="QOO259" s="40"/>
      <c r="QOP259" s="40"/>
      <c r="QOQ259" s="40"/>
      <c r="QOR259" s="40"/>
      <c r="QOS259" s="40"/>
      <c r="QOT259" s="40"/>
      <c r="QOU259" s="40"/>
      <c r="QOV259" s="40"/>
      <c r="QOW259" s="40"/>
      <c r="QOX259" s="40"/>
      <c r="QOY259" s="40"/>
      <c r="QOZ259" s="40"/>
      <c r="QPA259" s="40"/>
      <c r="QPB259" s="40"/>
      <c r="QPC259" s="40"/>
      <c r="QPD259" s="40"/>
      <c r="QPE259" s="40"/>
      <c r="QPF259" s="40"/>
      <c r="QPG259" s="40"/>
      <c r="QPH259" s="40"/>
      <c r="QPI259" s="40"/>
      <c r="QPJ259" s="40"/>
      <c r="QPK259" s="40"/>
      <c r="QPL259" s="40"/>
      <c r="QPM259" s="40"/>
      <c r="QPN259" s="40"/>
      <c r="QPO259" s="40"/>
      <c r="QPP259" s="40"/>
      <c r="QPQ259" s="40"/>
      <c r="QPR259" s="40"/>
      <c r="QPS259" s="40"/>
      <c r="QPT259" s="40"/>
      <c r="QPU259" s="40"/>
      <c r="QPV259" s="40"/>
      <c r="QPW259" s="40"/>
      <c r="QPX259" s="40"/>
      <c r="QPY259" s="40"/>
      <c r="QPZ259" s="40"/>
      <c r="QQA259" s="40"/>
      <c r="QQB259" s="40"/>
      <c r="QQC259" s="40"/>
      <c r="QQD259" s="40"/>
      <c r="QQE259" s="40"/>
      <c r="QQF259" s="40"/>
      <c r="QQG259" s="40"/>
      <c r="QQH259" s="40"/>
      <c r="QQI259" s="40"/>
      <c r="QQJ259" s="40"/>
      <c r="QQK259" s="40"/>
      <c r="QQL259" s="40"/>
      <c r="QQM259" s="40"/>
      <c r="QQN259" s="40"/>
      <c r="QQO259" s="40"/>
      <c r="QQP259" s="40"/>
      <c r="QQQ259" s="40"/>
      <c r="QQR259" s="40"/>
      <c r="QQS259" s="40"/>
      <c r="QQT259" s="40"/>
      <c r="QQU259" s="40"/>
      <c r="QQV259" s="40"/>
      <c r="QQW259" s="40"/>
      <c r="QQX259" s="40"/>
      <c r="QQY259" s="40"/>
      <c r="QQZ259" s="40"/>
      <c r="QRA259" s="40"/>
      <c r="QRB259" s="40"/>
      <c r="QRC259" s="40"/>
      <c r="QRD259" s="40"/>
      <c r="QRE259" s="40"/>
      <c r="QRF259" s="40"/>
      <c r="QRG259" s="40"/>
      <c r="QRH259" s="40"/>
      <c r="QRI259" s="40"/>
      <c r="QRJ259" s="40"/>
      <c r="QRK259" s="40"/>
      <c r="QRL259" s="40"/>
      <c r="QRM259" s="40"/>
      <c r="QRN259" s="40"/>
      <c r="QRO259" s="40"/>
      <c r="QRP259" s="40"/>
      <c r="QRQ259" s="40"/>
      <c r="QRR259" s="40"/>
      <c r="QRS259" s="40"/>
      <c r="QRT259" s="40"/>
      <c r="QRU259" s="40"/>
      <c r="QRV259" s="40"/>
      <c r="QRW259" s="40"/>
      <c r="QRX259" s="40"/>
      <c r="QRY259" s="40"/>
      <c r="QRZ259" s="40"/>
      <c r="QSA259" s="40"/>
      <c r="QSB259" s="40"/>
      <c r="QSC259" s="40"/>
      <c r="QSD259" s="40"/>
      <c r="QSE259" s="40"/>
      <c r="QSF259" s="40"/>
      <c r="QSG259" s="40"/>
      <c r="QSH259" s="40"/>
      <c r="QSI259" s="40"/>
      <c r="QSJ259" s="40"/>
      <c r="QSK259" s="40"/>
      <c r="QSL259" s="40"/>
      <c r="QSM259" s="40"/>
      <c r="QSN259" s="40"/>
      <c r="QSO259" s="40"/>
      <c r="QSP259" s="40"/>
      <c r="QSQ259" s="40"/>
      <c r="QSR259" s="40"/>
      <c r="QSS259" s="40"/>
      <c r="QST259" s="40"/>
      <c r="QSU259" s="40"/>
      <c r="QSV259" s="40"/>
      <c r="QSW259" s="40"/>
      <c r="QSX259" s="40"/>
      <c r="QSY259" s="40"/>
      <c r="QSZ259" s="40"/>
      <c r="QTA259" s="40"/>
      <c r="QTB259" s="40"/>
      <c r="QTC259" s="40"/>
      <c r="QTD259" s="40"/>
      <c r="QTE259" s="40"/>
      <c r="QTF259" s="40"/>
      <c r="QTG259" s="40"/>
      <c r="QTH259" s="40"/>
      <c r="QTI259" s="40"/>
      <c r="QTJ259" s="40"/>
      <c r="QTK259" s="40"/>
      <c r="QTL259" s="40"/>
      <c r="QTM259" s="40"/>
      <c r="QTN259" s="40"/>
      <c r="QTO259" s="40"/>
      <c r="QTP259" s="40"/>
      <c r="QTQ259" s="40"/>
      <c r="QTR259" s="40"/>
      <c r="QTS259" s="40"/>
      <c r="QTT259" s="40"/>
      <c r="QTU259" s="40"/>
      <c r="QTV259" s="40"/>
      <c r="QTW259" s="40"/>
      <c r="QTX259" s="40"/>
      <c r="QTY259" s="40"/>
      <c r="QTZ259" s="40"/>
      <c r="QUA259" s="40"/>
      <c r="QUB259" s="40"/>
      <c r="QUC259" s="40"/>
      <c r="QUD259" s="40"/>
      <c r="QUE259" s="40"/>
      <c r="QUF259" s="40"/>
      <c r="QUG259" s="40"/>
      <c r="QUH259" s="40"/>
      <c r="QUI259" s="40"/>
      <c r="QUJ259" s="40"/>
      <c r="QUK259" s="40"/>
      <c r="QUL259" s="40"/>
      <c r="QUM259" s="40"/>
      <c r="QUN259" s="40"/>
      <c r="QUO259" s="40"/>
      <c r="QUP259" s="40"/>
      <c r="QUQ259" s="40"/>
      <c r="QUR259" s="40"/>
      <c r="QUS259" s="40"/>
      <c r="QUT259" s="40"/>
      <c r="QUU259" s="40"/>
      <c r="QUV259" s="40"/>
      <c r="QUW259" s="40"/>
      <c r="QUX259" s="40"/>
      <c r="QUY259" s="40"/>
      <c r="QUZ259" s="40"/>
      <c r="QVA259" s="40"/>
      <c r="QVB259" s="40"/>
      <c r="QVC259" s="40"/>
      <c r="QVD259" s="40"/>
      <c r="QVE259" s="40"/>
      <c r="QVF259" s="40"/>
      <c r="QVG259" s="40"/>
      <c r="QVH259" s="40"/>
      <c r="QVI259" s="40"/>
      <c r="QVJ259" s="40"/>
      <c r="QVK259" s="40"/>
      <c r="QVL259" s="40"/>
      <c r="QVM259" s="40"/>
      <c r="QVN259" s="40"/>
      <c r="QVO259" s="40"/>
      <c r="QVP259" s="40"/>
      <c r="QVQ259" s="40"/>
      <c r="QVR259" s="40"/>
      <c r="QVS259" s="40"/>
      <c r="QVT259" s="40"/>
      <c r="QVU259" s="40"/>
      <c r="QVV259" s="40"/>
      <c r="QVW259" s="40"/>
      <c r="QVX259" s="40"/>
      <c r="QVY259" s="40"/>
      <c r="QVZ259" s="40"/>
      <c r="QWA259" s="40"/>
      <c r="QWB259" s="40"/>
      <c r="QWC259" s="40"/>
      <c r="QWD259" s="40"/>
      <c r="QWE259" s="40"/>
      <c r="QWF259" s="40"/>
      <c r="QWG259" s="40"/>
      <c r="QWH259" s="40"/>
      <c r="QWI259" s="40"/>
      <c r="QWJ259" s="40"/>
      <c r="QWK259" s="40"/>
      <c r="QWL259" s="40"/>
      <c r="QWM259" s="40"/>
      <c r="QWN259" s="40"/>
      <c r="QWO259" s="40"/>
      <c r="QWP259" s="40"/>
      <c r="QWQ259" s="40"/>
      <c r="QWR259" s="40"/>
      <c r="QWS259" s="40"/>
      <c r="QWT259" s="40"/>
      <c r="QWU259" s="40"/>
      <c r="QWV259" s="40"/>
      <c r="QWW259" s="40"/>
      <c r="QWX259" s="40"/>
      <c r="QWY259" s="40"/>
      <c r="QWZ259" s="40"/>
      <c r="QXA259" s="40"/>
      <c r="QXB259" s="40"/>
      <c r="QXC259" s="40"/>
      <c r="QXD259" s="40"/>
      <c r="QXE259" s="40"/>
      <c r="QXF259" s="40"/>
      <c r="QXG259" s="40"/>
      <c r="QXH259" s="40"/>
      <c r="QXI259" s="40"/>
      <c r="QXJ259" s="40"/>
      <c r="QXK259" s="40"/>
      <c r="QXL259" s="40"/>
      <c r="QXM259" s="40"/>
      <c r="QXN259" s="40"/>
      <c r="QXO259" s="40"/>
      <c r="QXP259" s="40"/>
      <c r="QXQ259" s="40"/>
      <c r="QXR259" s="40"/>
      <c r="QXS259" s="40"/>
      <c r="QXT259" s="40"/>
      <c r="QXU259" s="40"/>
      <c r="QXV259" s="40"/>
      <c r="QXW259" s="40"/>
      <c r="QXX259" s="40"/>
      <c r="QXY259" s="40"/>
      <c r="QXZ259" s="40"/>
      <c r="QYA259" s="40"/>
      <c r="QYB259" s="40"/>
      <c r="QYC259" s="40"/>
      <c r="QYD259" s="40"/>
      <c r="QYE259" s="40"/>
      <c r="QYF259" s="40"/>
      <c r="QYG259" s="40"/>
      <c r="QYH259" s="40"/>
      <c r="QYI259" s="40"/>
      <c r="QYJ259" s="40"/>
      <c r="QYK259" s="40"/>
      <c r="QYL259" s="40"/>
      <c r="QYM259" s="40"/>
      <c r="QYN259" s="40"/>
      <c r="QYO259" s="40"/>
      <c r="QYP259" s="40"/>
      <c r="QYQ259" s="40"/>
      <c r="QYR259" s="40"/>
      <c r="QYS259" s="40"/>
      <c r="QYT259" s="40"/>
      <c r="QYU259" s="40"/>
      <c r="QYV259" s="40"/>
      <c r="QYW259" s="40"/>
      <c r="QYX259" s="40"/>
      <c r="QYY259" s="40"/>
      <c r="QYZ259" s="40"/>
      <c r="QZA259" s="40"/>
      <c r="QZB259" s="40"/>
      <c r="QZC259" s="40"/>
      <c r="QZD259" s="40"/>
      <c r="QZE259" s="40"/>
      <c r="QZF259" s="40"/>
      <c r="QZG259" s="40"/>
      <c r="QZH259" s="40"/>
      <c r="QZI259" s="40"/>
      <c r="QZJ259" s="40"/>
      <c r="QZK259" s="40"/>
      <c r="QZL259" s="40"/>
      <c r="QZM259" s="40"/>
      <c r="QZN259" s="40"/>
      <c r="QZO259" s="40"/>
      <c r="QZP259" s="40"/>
      <c r="QZQ259" s="40"/>
      <c r="QZR259" s="40"/>
      <c r="QZS259" s="40"/>
      <c r="QZT259" s="40"/>
      <c r="QZU259" s="40"/>
      <c r="QZV259" s="40"/>
      <c r="QZW259" s="40"/>
      <c r="QZX259" s="40"/>
      <c r="QZY259" s="40"/>
      <c r="QZZ259" s="40"/>
      <c r="RAA259" s="40"/>
      <c r="RAB259" s="40"/>
      <c r="RAC259" s="40"/>
      <c r="RAD259" s="40"/>
      <c r="RAE259" s="40"/>
      <c r="RAF259" s="40"/>
      <c r="RAG259" s="40"/>
      <c r="RAH259" s="40"/>
      <c r="RAI259" s="40"/>
      <c r="RAJ259" s="40"/>
      <c r="RAK259" s="40"/>
      <c r="RAL259" s="40"/>
      <c r="RAM259" s="40"/>
      <c r="RAN259" s="40"/>
      <c r="RAO259" s="40"/>
      <c r="RAP259" s="40"/>
      <c r="RAQ259" s="40"/>
      <c r="RAR259" s="40"/>
      <c r="RAS259" s="40"/>
      <c r="RAT259" s="40"/>
      <c r="RAU259" s="40"/>
      <c r="RAV259" s="40"/>
      <c r="RAW259" s="40"/>
      <c r="RAX259" s="40"/>
      <c r="RAY259" s="40"/>
      <c r="RAZ259" s="40"/>
      <c r="RBA259" s="40"/>
      <c r="RBB259" s="40"/>
      <c r="RBC259" s="40"/>
      <c r="RBD259" s="40"/>
      <c r="RBE259" s="40"/>
      <c r="RBF259" s="40"/>
      <c r="RBG259" s="40"/>
      <c r="RBH259" s="40"/>
      <c r="RBI259" s="40"/>
      <c r="RBJ259" s="40"/>
      <c r="RBK259" s="40"/>
      <c r="RBL259" s="40"/>
      <c r="RBM259" s="40"/>
      <c r="RBN259" s="40"/>
      <c r="RBO259" s="40"/>
      <c r="RBP259" s="40"/>
      <c r="RBQ259" s="40"/>
      <c r="RBR259" s="40"/>
      <c r="RBS259" s="40"/>
      <c r="RBT259" s="40"/>
      <c r="RBU259" s="40"/>
      <c r="RBV259" s="40"/>
      <c r="RBW259" s="40"/>
      <c r="RBX259" s="40"/>
      <c r="RBY259" s="40"/>
      <c r="RBZ259" s="40"/>
      <c r="RCA259" s="40"/>
      <c r="RCB259" s="40"/>
      <c r="RCC259" s="40"/>
      <c r="RCD259" s="40"/>
      <c r="RCE259" s="40"/>
      <c r="RCF259" s="40"/>
      <c r="RCG259" s="40"/>
      <c r="RCH259" s="40"/>
      <c r="RCI259" s="40"/>
      <c r="RCJ259" s="40"/>
      <c r="RCK259" s="40"/>
      <c r="RCL259" s="40"/>
      <c r="RCM259" s="40"/>
      <c r="RCN259" s="40"/>
      <c r="RCO259" s="40"/>
      <c r="RCP259" s="40"/>
      <c r="RCQ259" s="40"/>
      <c r="RCR259" s="40"/>
      <c r="RCS259" s="40"/>
      <c r="RCT259" s="40"/>
      <c r="RCU259" s="40"/>
      <c r="RCV259" s="40"/>
      <c r="RCW259" s="40"/>
      <c r="RCX259" s="40"/>
      <c r="RCY259" s="40"/>
      <c r="RCZ259" s="40"/>
      <c r="RDA259" s="40"/>
      <c r="RDB259" s="40"/>
      <c r="RDC259" s="40"/>
      <c r="RDD259" s="40"/>
      <c r="RDE259" s="40"/>
      <c r="RDF259" s="40"/>
      <c r="RDG259" s="40"/>
      <c r="RDH259" s="40"/>
      <c r="RDI259" s="40"/>
      <c r="RDJ259" s="40"/>
      <c r="RDK259" s="40"/>
      <c r="RDL259" s="40"/>
      <c r="RDM259" s="40"/>
      <c r="RDN259" s="40"/>
      <c r="RDO259" s="40"/>
      <c r="RDP259" s="40"/>
      <c r="RDQ259" s="40"/>
      <c r="RDR259" s="40"/>
      <c r="RDS259" s="40"/>
      <c r="RDT259" s="40"/>
      <c r="RDU259" s="40"/>
      <c r="RDV259" s="40"/>
      <c r="RDW259" s="40"/>
      <c r="RDX259" s="40"/>
      <c r="RDY259" s="40"/>
      <c r="RDZ259" s="40"/>
      <c r="REA259" s="40"/>
      <c r="REB259" s="40"/>
      <c r="REC259" s="40"/>
      <c r="RED259" s="40"/>
      <c r="REE259" s="40"/>
      <c r="REF259" s="40"/>
      <c r="REG259" s="40"/>
      <c r="REH259" s="40"/>
      <c r="REI259" s="40"/>
      <c r="REJ259" s="40"/>
      <c r="REK259" s="40"/>
      <c r="REL259" s="40"/>
      <c r="REM259" s="40"/>
      <c r="REN259" s="40"/>
      <c r="REO259" s="40"/>
      <c r="REP259" s="40"/>
      <c r="REQ259" s="40"/>
      <c r="RER259" s="40"/>
      <c r="RES259" s="40"/>
      <c r="RET259" s="40"/>
      <c r="REU259" s="40"/>
      <c r="REV259" s="40"/>
      <c r="REW259" s="40"/>
      <c r="REX259" s="40"/>
      <c r="REY259" s="40"/>
      <c r="REZ259" s="40"/>
      <c r="RFA259" s="40"/>
      <c r="RFB259" s="40"/>
      <c r="RFC259" s="40"/>
      <c r="RFD259" s="40"/>
      <c r="RFE259" s="40"/>
      <c r="RFF259" s="40"/>
      <c r="RFG259" s="40"/>
      <c r="RFH259" s="40"/>
      <c r="RFI259" s="40"/>
      <c r="RFJ259" s="40"/>
      <c r="RFK259" s="40"/>
      <c r="RFL259" s="40"/>
      <c r="RFM259" s="40"/>
      <c r="RFN259" s="40"/>
      <c r="RFO259" s="40"/>
      <c r="RFP259" s="40"/>
      <c r="RFQ259" s="40"/>
      <c r="RFR259" s="40"/>
      <c r="RFS259" s="40"/>
      <c r="RFT259" s="40"/>
      <c r="RFU259" s="40"/>
      <c r="RFV259" s="40"/>
      <c r="RFW259" s="40"/>
      <c r="RFX259" s="40"/>
      <c r="RFY259" s="40"/>
      <c r="RFZ259" s="40"/>
      <c r="RGA259" s="40"/>
      <c r="RGB259" s="40"/>
      <c r="RGC259" s="40"/>
      <c r="RGD259" s="40"/>
      <c r="RGE259" s="40"/>
      <c r="RGF259" s="40"/>
      <c r="RGG259" s="40"/>
      <c r="RGH259" s="40"/>
      <c r="RGI259" s="40"/>
      <c r="RGJ259" s="40"/>
      <c r="RGK259" s="40"/>
      <c r="RGL259" s="40"/>
      <c r="RGM259" s="40"/>
      <c r="RGN259" s="40"/>
      <c r="RGO259" s="40"/>
      <c r="RGP259" s="40"/>
      <c r="RGQ259" s="40"/>
      <c r="RGR259" s="40"/>
      <c r="RGS259" s="40"/>
      <c r="RGT259" s="40"/>
      <c r="RGU259" s="40"/>
      <c r="RGV259" s="40"/>
      <c r="RGW259" s="40"/>
      <c r="RGX259" s="40"/>
      <c r="RGY259" s="40"/>
      <c r="RGZ259" s="40"/>
      <c r="RHA259" s="40"/>
      <c r="RHB259" s="40"/>
      <c r="RHC259" s="40"/>
      <c r="RHD259" s="40"/>
      <c r="RHE259" s="40"/>
      <c r="RHF259" s="40"/>
      <c r="RHG259" s="40"/>
      <c r="RHH259" s="40"/>
      <c r="RHI259" s="40"/>
      <c r="RHJ259" s="40"/>
      <c r="RHK259" s="40"/>
      <c r="RHL259" s="40"/>
      <c r="RHM259" s="40"/>
      <c r="RHN259" s="40"/>
      <c r="RHO259" s="40"/>
      <c r="RHP259" s="40"/>
      <c r="RHQ259" s="40"/>
      <c r="RHR259" s="40"/>
      <c r="RHS259" s="40"/>
      <c r="RHT259" s="40"/>
      <c r="RHU259" s="40"/>
      <c r="RHV259" s="40"/>
      <c r="RHW259" s="40"/>
      <c r="RHX259" s="40"/>
      <c r="RHY259" s="40"/>
      <c r="RHZ259" s="40"/>
      <c r="RIA259" s="40"/>
      <c r="RIB259" s="40"/>
      <c r="RIC259" s="40"/>
      <c r="RID259" s="40"/>
      <c r="RIE259" s="40"/>
      <c r="RIF259" s="40"/>
      <c r="RIG259" s="40"/>
      <c r="RIH259" s="40"/>
      <c r="RII259" s="40"/>
      <c r="RIJ259" s="40"/>
      <c r="RIK259" s="40"/>
      <c r="RIL259" s="40"/>
      <c r="RIM259" s="40"/>
      <c r="RIN259" s="40"/>
      <c r="RIO259" s="40"/>
      <c r="RIP259" s="40"/>
      <c r="RIQ259" s="40"/>
      <c r="RIR259" s="40"/>
      <c r="RIS259" s="40"/>
      <c r="RIT259" s="40"/>
      <c r="RIU259" s="40"/>
      <c r="RIV259" s="40"/>
      <c r="RIW259" s="40"/>
      <c r="RIX259" s="40"/>
      <c r="RIY259" s="40"/>
      <c r="RIZ259" s="40"/>
      <c r="RJA259" s="40"/>
      <c r="RJB259" s="40"/>
      <c r="RJC259" s="40"/>
      <c r="RJD259" s="40"/>
      <c r="RJE259" s="40"/>
      <c r="RJF259" s="40"/>
      <c r="RJG259" s="40"/>
      <c r="RJH259" s="40"/>
      <c r="RJI259" s="40"/>
      <c r="RJJ259" s="40"/>
      <c r="RJK259" s="40"/>
      <c r="RJL259" s="40"/>
      <c r="RJM259" s="40"/>
      <c r="RJN259" s="40"/>
      <c r="RJO259" s="40"/>
      <c r="RJP259" s="40"/>
      <c r="RJQ259" s="40"/>
      <c r="RJR259" s="40"/>
      <c r="RJS259" s="40"/>
      <c r="RJT259" s="40"/>
      <c r="RJU259" s="40"/>
      <c r="RJV259" s="40"/>
      <c r="RJW259" s="40"/>
      <c r="RJX259" s="40"/>
      <c r="RJY259" s="40"/>
      <c r="RJZ259" s="40"/>
      <c r="RKA259" s="40"/>
      <c r="RKB259" s="40"/>
      <c r="RKC259" s="40"/>
      <c r="RKD259" s="40"/>
      <c r="RKE259" s="40"/>
      <c r="RKF259" s="40"/>
      <c r="RKG259" s="40"/>
      <c r="RKH259" s="40"/>
      <c r="RKI259" s="40"/>
      <c r="RKJ259" s="40"/>
      <c r="RKK259" s="40"/>
      <c r="RKL259" s="40"/>
      <c r="RKM259" s="40"/>
      <c r="RKN259" s="40"/>
      <c r="RKO259" s="40"/>
      <c r="RKP259" s="40"/>
      <c r="RKQ259" s="40"/>
      <c r="RKR259" s="40"/>
      <c r="RKS259" s="40"/>
      <c r="RKT259" s="40"/>
      <c r="RKU259" s="40"/>
      <c r="RKV259" s="40"/>
      <c r="RKW259" s="40"/>
      <c r="RKX259" s="40"/>
      <c r="RKY259" s="40"/>
      <c r="RKZ259" s="40"/>
      <c r="RLA259" s="40"/>
      <c r="RLB259" s="40"/>
      <c r="RLC259" s="40"/>
      <c r="RLD259" s="40"/>
      <c r="RLE259" s="40"/>
      <c r="RLF259" s="40"/>
      <c r="RLG259" s="40"/>
      <c r="RLH259" s="40"/>
      <c r="RLI259" s="40"/>
      <c r="RLJ259" s="40"/>
      <c r="RLK259" s="40"/>
      <c r="RLL259" s="40"/>
      <c r="RLM259" s="40"/>
      <c r="RLN259" s="40"/>
      <c r="RLO259" s="40"/>
      <c r="RLP259" s="40"/>
      <c r="RLQ259" s="40"/>
      <c r="RLR259" s="40"/>
      <c r="RLS259" s="40"/>
      <c r="RLT259" s="40"/>
      <c r="RLU259" s="40"/>
      <c r="RLV259" s="40"/>
      <c r="RLW259" s="40"/>
      <c r="RLX259" s="40"/>
      <c r="RLY259" s="40"/>
      <c r="RLZ259" s="40"/>
      <c r="RMA259" s="40"/>
      <c r="RMB259" s="40"/>
      <c r="RMC259" s="40"/>
      <c r="RMD259" s="40"/>
      <c r="RME259" s="40"/>
      <c r="RMF259" s="40"/>
      <c r="RMG259" s="40"/>
      <c r="RMH259" s="40"/>
      <c r="RMI259" s="40"/>
      <c r="RMJ259" s="40"/>
      <c r="RMK259" s="40"/>
      <c r="RML259" s="40"/>
      <c r="RMM259" s="40"/>
      <c r="RMN259" s="40"/>
      <c r="RMO259" s="40"/>
      <c r="RMP259" s="40"/>
      <c r="RMQ259" s="40"/>
      <c r="RMR259" s="40"/>
      <c r="RMS259" s="40"/>
      <c r="RMT259" s="40"/>
      <c r="RMU259" s="40"/>
      <c r="RMV259" s="40"/>
      <c r="RMW259" s="40"/>
      <c r="RMX259" s="40"/>
      <c r="RMY259" s="40"/>
      <c r="RMZ259" s="40"/>
      <c r="RNA259" s="40"/>
      <c r="RNB259" s="40"/>
      <c r="RNC259" s="40"/>
      <c r="RND259" s="40"/>
      <c r="RNE259" s="40"/>
      <c r="RNF259" s="40"/>
      <c r="RNG259" s="40"/>
      <c r="RNH259" s="40"/>
      <c r="RNI259" s="40"/>
      <c r="RNJ259" s="40"/>
      <c r="RNK259" s="40"/>
      <c r="RNL259" s="40"/>
      <c r="RNM259" s="40"/>
      <c r="RNN259" s="40"/>
      <c r="RNO259" s="40"/>
      <c r="RNP259" s="40"/>
      <c r="RNQ259" s="40"/>
      <c r="RNR259" s="40"/>
      <c r="RNS259" s="40"/>
      <c r="RNT259" s="40"/>
      <c r="RNU259" s="40"/>
      <c r="RNV259" s="40"/>
      <c r="RNW259" s="40"/>
      <c r="RNX259" s="40"/>
      <c r="RNY259" s="40"/>
      <c r="RNZ259" s="40"/>
      <c r="ROA259" s="40"/>
      <c r="ROB259" s="40"/>
      <c r="ROC259" s="40"/>
      <c r="ROD259" s="40"/>
      <c r="ROE259" s="40"/>
      <c r="ROF259" s="40"/>
      <c r="ROG259" s="40"/>
      <c r="ROH259" s="40"/>
      <c r="ROI259" s="40"/>
      <c r="ROJ259" s="40"/>
      <c r="ROK259" s="40"/>
      <c r="ROL259" s="40"/>
      <c r="ROM259" s="40"/>
      <c r="RON259" s="40"/>
      <c r="ROO259" s="40"/>
      <c r="ROP259" s="40"/>
      <c r="ROQ259" s="40"/>
      <c r="ROR259" s="40"/>
      <c r="ROS259" s="40"/>
      <c r="ROT259" s="40"/>
      <c r="ROU259" s="40"/>
      <c r="ROV259" s="40"/>
      <c r="ROW259" s="40"/>
      <c r="ROX259" s="40"/>
      <c r="ROY259" s="40"/>
      <c r="ROZ259" s="40"/>
      <c r="RPA259" s="40"/>
      <c r="RPB259" s="40"/>
      <c r="RPC259" s="40"/>
      <c r="RPD259" s="40"/>
      <c r="RPE259" s="40"/>
      <c r="RPF259" s="40"/>
      <c r="RPG259" s="40"/>
      <c r="RPH259" s="40"/>
      <c r="RPI259" s="40"/>
      <c r="RPJ259" s="40"/>
      <c r="RPK259" s="40"/>
      <c r="RPL259" s="40"/>
      <c r="RPM259" s="40"/>
      <c r="RPN259" s="40"/>
      <c r="RPO259" s="40"/>
      <c r="RPP259" s="40"/>
      <c r="RPQ259" s="40"/>
      <c r="RPR259" s="40"/>
      <c r="RPS259" s="40"/>
      <c r="RPT259" s="40"/>
      <c r="RPU259" s="40"/>
      <c r="RPV259" s="40"/>
      <c r="RPW259" s="40"/>
      <c r="RPX259" s="40"/>
      <c r="RPY259" s="40"/>
      <c r="RPZ259" s="40"/>
      <c r="RQA259" s="40"/>
      <c r="RQB259" s="40"/>
      <c r="RQC259" s="40"/>
      <c r="RQD259" s="40"/>
      <c r="RQE259" s="40"/>
      <c r="RQF259" s="40"/>
      <c r="RQG259" s="40"/>
      <c r="RQH259" s="40"/>
      <c r="RQI259" s="40"/>
      <c r="RQJ259" s="40"/>
      <c r="RQK259" s="40"/>
      <c r="RQL259" s="40"/>
      <c r="RQM259" s="40"/>
      <c r="RQN259" s="40"/>
      <c r="RQO259" s="40"/>
      <c r="RQP259" s="40"/>
      <c r="RQQ259" s="40"/>
      <c r="RQR259" s="40"/>
      <c r="RQS259" s="40"/>
      <c r="RQT259" s="40"/>
      <c r="RQU259" s="40"/>
      <c r="RQV259" s="40"/>
      <c r="RQW259" s="40"/>
      <c r="RQX259" s="40"/>
      <c r="RQY259" s="40"/>
      <c r="RQZ259" s="40"/>
      <c r="RRA259" s="40"/>
      <c r="RRB259" s="40"/>
      <c r="RRC259" s="40"/>
      <c r="RRD259" s="40"/>
      <c r="RRE259" s="40"/>
      <c r="RRF259" s="40"/>
      <c r="RRG259" s="40"/>
      <c r="RRH259" s="40"/>
      <c r="RRI259" s="40"/>
      <c r="RRJ259" s="40"/>
      <c r="RRK259" s="40"/>
      <c r="RRL259" s="40"/>
      <c r="RRM259" s="40"/>
      <c r="RRN259" s="40"/>
      <c r="RRO259" s="40"/>
      <c r="RRP259" s="40"/>
      <c r="RRQ259" s="40"/>
      <c r="RRR259" s="40"/>
      <c r="RRS259" s="40"/>
      <c r="RRT259" s="40"/>
      <c r="RRU259" s="40"/>
      <c r="RRV259" s="40"/>
      <c r="RRW259" s="40"/>
      <c r="RRX259" s="40"/>
      <c r="RRY259" s="40"/>
      <c r="RRZ259" s="40"/>
      <c r="RSA259" s="40"/>
      <c r="RSB259" s="40"/>
      <c r="RSC259" s="40"/>
      <c r="RSD259" s="40"/>
      <c r="RSE259" s="40"/>
      <c r="RSF259" s="40"/>
      <c r="RSG259" s="40"/>
      <c r="RSH259" s="40"/>
      <c r="RSI259" s="40"/>
      <c r="RSJ259" s="40"/>
      <c r="RSK259" s="40"/>
      <c r="RSL259" s="40"/>
      <c r="RSM259" s="40"/>
      <c r="RSN259" s="40"/>
      <c r="RSO259" s="40"/>
      <c r="RSP259" s="40"/>
      <c r="RSQ259" s="40"/>
      <c r="RSR259" s="40"/>
      <c r="RSS259" s="40"/>
      <c r="RST259" s="40"/>
      <c r="RSU259" s="40"/>
      <c r="RSV259" s="40"/>
      <c r="RSW259" s="40"/>
      <c r="RSX259" s="40"/>
      <c r="RSY259" s="40"/>
      <c r="RSZ259" s="40"/>
      <c r="RTA259" s="40"/>
      <c r="RTB259" s="40"/>
      <c r="RTC259" s="40"/>
      <c r="RTD259" s="40"/>
      <c r="RTE259" s="40"/>
      <c r="RTF259" s="40"/>
      <c r="RTG259" s="40"/>
      <c r="RTH259" s="40"/>
      <c r="RTI259" s="40"/>
      <c r="RTJ259" s="40"/>
      <c r="RTK259" s="40"/>
      <c r="RTL259" s="40"/>
      <c r="RTM259" s="40"/>
      <c r="RTN259" s="40"/>
      <c r="RTO259" s="40"/>
      <c r="RTP259" s="40"/>
      <c r="RTQ259" s="40"/>
      <c r="RTR259" s="40"/>
      <c r="RTS259" s="40"/>
      <c r="RTT259" s="40"/>
      <c r="RTU259" s="40"/>
      <c r="RTV259" s="40"/>
      <c r="RTW259" s="40"/>
      <c r="RTX259" s="40"/>
      <c r="RTY259" s="40"/>
      <c r="RTZ259" s="40"/>
      <c r="RUA259" s="40"/>
      <c r="RUB259" s="40"/>
      <c r="RUC259" s="40"/>
      <c r="RUD259" s="40"/>
      <c r="RUE259" s="40"/>
      <c r="RUF259" s="40"/>
      <c r="RUG259" s="40"/>
      <c r="RUH259" s="40"/>
      <c r="RUI259" s="40"/>
      <c r="RUJ259" s="40"/>
      <c r="RUK259" s="40"/>
      <c r="RUL259" s="40"/>
      <c r="RUM259" s="40"/>
      <c r="RUN259" s="40"/>
      <c r="RUO259" s="40"/>
      <c r="RUP259" s="40"/>
      <c r="RUQ259" s="40"/>
      <c r="RUR259" s="40"/>
      <c r="RUS259" s="40"/>
      <c r="RUT259" s="40"/>
      <c r="RUU259" s="40"/>
      <c r="RUV259" s="40"/>
      <c r="RUW259" s="40"/>
      <c r="RUX259" s="40"/>
      <c r="RUY259" s="40"/>
      <c r="RUZ259" s="40"/>
      <c r="RVA259" s="40"/>
      <c r="RVB259" s="40"/>
      <c r="RVC259" s="40"/>
      <c r="RVD259" s="40"/>
      <c r="RVE259" s="40"/>
      <c r="RVF259" s="40"/>
      <c r="RVG259" s="40"/>
      <c r="RVH259" s="40"/>
      <c r="RVI259" s="40"/>
      <c r="RVJ259" s="40"/>
      <c r="RVK259" s="40"/>
      <c r="RVL259" s="40"/>
      <c r="RVM259" s="40"/>
      <c r="RVN259" s="40"/>
      <c r="RVO259" s="40"/>
      <c r="RVP259" s="40"/>
      <c r="RVQ259" s="40"/>
      <c r="RVR259" s="40"/>
      <c r="RVS259" s="40"/>
      <c r="RVT259" s="40"/>
      <c r="RVU259" s="40"/>
      <c r="RVV259" s="40"/>
      <c r="RVW259" s="40"/>
      <c r="RVX259" s="40"/>
      <c r="RVY259" s="40"/>
      <c r="RVZ259" s="40"/>
      <c r="RWA259" s="40"/>
      <c r="RWB259" s="40"/>
      <c r="RWC259" s="40"/>
      <c r="RWD259" s="40"/>
      <c r="RWE259" s="40"/>
      <c r="RWF259" s="40"/>
      <c r="RWG259" s="40"/>
      <c r="RWH259" s="40"/>
      <c r="RWI259" s="40"/>
      <c r="RWJ259" s="40"/>
      <c r="RWK259" s="40"/>
      <c r="RWL259" s="40"/>
      <c r="RWM259" s="40"/>
      <c r="RWN259" s="40"/>
      <c r="RWO259" s="40"/>
      <c r="RWP259" s="40"/>
      <c r="RWQ259" s="40"/>
      <c r="RWR259" s="40"/>
      <c r="RWS259" s="40"/>
      <c r="RWT259" s="40"/>
      <c r="RWU259" s="40"/>
      <c r="RWV259" s="40"/>
      <c r="RWW259" s="40"/>
      <c r="RWX259" s="40"/>
      <c r="RWY259" s="40"/>
      <c r="RWZ259" s="40"/>
      <c r="RXA259" s="40"/>
      <c r="RXB259" s="40"/>
      <c r="RXC259" s="40"/>
      <c r="RXD259" s="40"/>
      <c r="RXE259" s="40"/>
      <c r="RXF259" s="40"/>
      <c r="RXG259" s="40"/>
      <c r="RXH259" s="40"/>
      <c r="RXI259" s="40"/>
      <c r="RXJ259" s="40"/>
      <c r="RXK259" s="40"/>
      <c r="RXL259" s="40"/>
      <c r="RXM259" s="40"/>
      <c r="RXN259" s="40"/>
      <c r="RXO259" s="40"/>
      <c r="RXP259" s="40"/>
      <c r="RXQ259" s="40"/>
      <c r="RXR259" s="40"/>
      <c r="RXS259" s="40"/>
      <c r="RXT259" s="40"/>
      <c r="RXU259" s="40"/>
      <c r="RXV259" s="40"/>
      <c r="RXW259" s="40"/>
      <c r="RXX259" s="40"/>
      <c r="RXY259" s="40"/>
      <c r="RXZ259" s="40"/>
      <c r="RYA259" s="40"/>
      <c r="RYB259" s="40"/>
      <c r="RYC259" s="40"/>
      <c r="RYD259" s="40"/>
      <c r="RYE259" s="40"/>
      <c r="RYF259" s="40"/>
      <c r="RYG259" s="40"/>
      <c r="RYH259" s="40"/>
      <c r="RYI259" s="40"/>
      <c r="RYJ259" s="40"/>
      <c r="RYK259" s="40"/>
      <c r="RYL259" s="40"/>
      <c r="RYM259" s="40"/>
      <c r="RYN259" s="40"/>
      <c r="RYO259" s="40"/>
      <c r="RYP259" s="40"/>
      <c r="RYQ259" s="40"/>
      <c r="RYR259" s="40"/>
      <c r="RYS259" s="40"/>
      <c r="RYT259" s="40"/>
      <c r="RYU259" s="40"/>
      <c r="RYV259" s="40"/>
      <c r="RYW259" s="40"/>
      <c r="RYX259" s="40"/>
      <c r="RYY259" s="40"/>
      <c r="RYZ259" s="40"/>
      <c r="RZA259" s="40"/>
      <c r="RZB259" s="40"/>
      <c r="RZC259" s="40"/>
      <c r="RZD259" s="40"/>
      <c r="RZE259" s="40"/>
      <c r="RZF259" s="40"/>
      <c r="RZG259" s="40"/>
      <c r="RZH259" s="40"/>
      <c r="RZI259" s="40"/>
      <c r="RZJ259" s="40"/>
      <c r="RZK259" s="40"/>
      <c r="RZL259" s="40"/>
      <c r="RZM259" s="40"/>
      <c r="RZN259" s="40"/>
      <c r="RZO259" s="40"/>
      <c r="RZP259" s="40"/>
      <c r="RZQ259" s="40"/>
      <c r="RZR259" s="40"/>
      <c r="RZS259" s="40"/>
      <c r="RZT259" s="40"/>
      <c r="RZU259" s="40"/>
      <c r="RZV259" s="40"/>
      <c r="RZW259" s="40"/>
      <c r="RZX259" s="40"/>
      <c r="RZY259" s="40"/>
      <c r="RZZ259" s="40"/>
      <c r="SAA259" s="40"/>
      <c r="SAB259" s="40"/>
      <c r="SAC259" s="40"/>
      <c r="SAD259" s="40"/>
      <c r="SAE259" s="40"/>
      <c r="SAF259" s="40"/>
      <c r="SAG259" s="40"/>
      <c r="SAH259" s="40"/>
      <c r="SAI259" s="40"/>
      <c r="SAJ259" s="40"/>
      <c r="SAK259" s="40"/>
      <c r="SAL259" s="40"/>
      <c r="SAM259" s="40"/>
      <c r="SAN259" s="40"/>
      <c r="SAO259" s="40"/>
      <c r="SAP259" s="40"/>
      <c r="SAQ259" s="40"/>
      <c r="SAR259" s="40"/>
      <c r="SAS259" s="40"/>
      <c r="SAT259" s="40"/>
      <c r="SAU259" s="40"/>
      <c r="SAV259" s="40"/>
      <c r="SAW259" s="40"/>
      <c r="SAX259" s="40"/>
      <c r="SAY259" s="40"/>
      <c r="SAZ259" s="40"/>
      <c r="SBA259" s="40"/>
      <c r="SBB259" s="40"/>
      <c r="SBC259" s="40"/>
      <c r="SBD259" s="40"/>
      <c r="SBE259" s="40"/>
      <c r="SBF259" s="40"/>
      <c r="SBG259" s="40"/>
      <c r="SBH259" s="40"/>
      <c r="SBI259" s="40"/>
      <c r="SBJ259" s="40"/>
      <c r="SBK259" s="40"/>
      <c r="SBL259" s="40"/>
      <c r="SBM259" s="40"/>
      <c r="SBN259" s="40"/>
      <c r="SBO259" s="40"/>
      <c r="SBP259" s="40"/>
      <c r="SBQ259" s="40"/>
      <c r="SBR259" s="40"/>
      <c r="SBS259" s="40"/>
      <c r="SBT259" s="40"/>
      <c r="SBU259" s="40"/>
      <c r="SBV259" s="40"/>
      <c r="SBW259" s="40"/>
      <c r="SBX259" s="40"/>
      <c r="SBY259" s="40"/>
      <c r="SBZ259" s="40"/>
      <c r="SCA259" s="40"/>
      <c r="SCB259" s="40"/>
      <c r="SCC259" s="40"/>
      <c r="SCD259" s="40"/>
      <c r="SCE259" s="40"/>
      <c r="SCF259" s="40"/>
      <c r="SCG259" s="40"/>
      <c r="SCH259" s="40"/>
      <c r="SCI259" s="40"/>
      <c r="SCJ259" s="40"/>
      <c r="SCK259" s="40"/>
      <c r="SCL259" s="40"/>
      <c r="SCM259" s="40"/>
      <c r="SCN259" s="40"/>
      <c r="SCO259" s="40"/>
      <c r="SCP259" s="40"/>
      <c r="SCQ259" s="40"/>
      <c r="SCR259" s="40"/>
      <c r="SCS259" s="40"/>
      <c r="SCT259" s="40"/>
      <c r="SCU259" s="40"/>
      <c r="SCV259" s="40"/>
      <c r="SCW259" s="40"/>
      <c r="SCX259" s="40"/>
      <c r="SCY259" s="40"/>
      <c r="SCZ259" s="40"/>
      <c r="SDA259" s="40"/>
      <c r="SDB259" s="40"/>
      <c r="SDC259" s="40"/>
      <c r="SDD259" s="40"/>
      <c r="SDE259" s="40"/>
      <c r="SDF259" s="40"/>
      <c r="SDG259" s="40"/>
      <c r="SDH259" s="40"/>
      <c r="SDI259" s="40"/>
      <c r="SDJ259" s="40"/>
      <c r="SDK259" s="40"/>
      <c r="SDL259" s="40"/>
      <c r="SDM259" s="40"/>
      <c r="SDN259" s="40"/>
      <c r="SDO259" s="40"/>
      <c r="SDP259" s="40"/>
      <c r="SDQ259" s="40"/>
      <c r="SDR259" s="40"/>
      <c r="SDS259" s="40"/>
      <c r="SDT259" s="40"/>
      <c r="SDU259" s="40"/>
      <c r="SDV259" s="40"/>
      <c r="SDW259" s="40"/>
      <c r="SDX259" s="40"/>
      <c r="SDY259" s="40"/>
      <c r="SDZ259" s="40"/>
      <c r="SEA259" s="40"/>
      <c r="SEB259" s="40"/>
      <c r="SEC259" s="40"/>
      <c r="SED259" s="40"/>
      <c r="SEE259" s="40"/>
      <c r="SEF259" s="40"/>
      <c r="SEG259" s="40"/>
      <c r="SEH259" s="40"/>
      <c r="SEI259" s="40"/>
      <c r="SEJ259" s="40"/>
      <c r="SEK259" s="40"/>
      <c r="SEL259" s="40"/>
      <c r="SEM259" s="40"/>
      <c r="SEN259" s="40"/>
      <c r="SEO259" s="40"/>
      <c r="SEP259" s="40"/>
      <c r="SEQ259" s="40"/>
      <c r="SER259" s="40"/>
      <c r="SES259" s="40"/>
      <c r="SET259" s="40"/>
      <c r="SEU259" s="40"/>
      <c r="SEV259" s="40"/>
      <c r="SEW259" s="40"/>
      <c r="SEX259" s="40"/>
      <c r="SEY259" s="40"/>
      <c r="SEZ259" s="40"/>
      <c r="SFA259" s="40"/>
      <c r="SFB259" s="40"/>
      <c r="SFC259" s="40"/>
      <c r="SFD259" s="40"/>
      <c r="SFE259" s="40"/>
      <c r="SFF259" s="40"/>
      <c r="SFG259" s="40"/>
      <c r="SFH259" s="40"/>
      <c r="SFI259" s="40"/>
      <c r="SFJ259" s="40"/>
      <c r="SFK259" s="40"/>
      <c r="SFL259" s="40"/>
      <c r="SFM259" s="40"/>
      <c r="SFN259" s="40"/>
      <c r="SFO259" s="40"/>
      <c r="SFP259" s="40"/>
      <c r="SFQ259" s="40"/>
      <c r="SFR259" s="40"/>
      <c r="SFS259" s="40"/>
      <c r="SFT259" s="40"/>
      <c r="SFU259" s="40"/>
      <c r="SFV259" s="40"/>
      <c r="SFW259" s="40"/>
      <c r="SFX259" s="40"/>
      <c r="SFY259" s="40"/>
      <c r="SFZ259" s="40"/>
      <c r="SGA259" s="40"/>
      <c r="SGB259" s="40"/>
      <c r="SGC259" s="40"/>
      <c r="SGD259" s="40"/>
      <c r="SGE259" s="40"/>
      <c r="SGF259" s="40"/>
      <c r="SGG259" s="40"/>
      <c r="SGH259" s="40"/>
      <c r="SGI259" s="40"/>
      <c r="SGJ259" s="40"/>
      <c r="SGK259" s="40"/>
      <c r="SGL259" s="40"/>
      <c r="SGM259" s="40"/>
      <c r="SGN259" s="40"/>
      <c r="SGO259" s="40"/>
      <c r="SGP259" s="40"/>
      <c r="SGQ259" s="40"/>
      <c r="SGR259" s="40"/>
      <c r="SGS259" s="40"/>
      <c r="SGT259" s="40"/>
      <c r="SGU259" s="40"/>
      <c r="SGV259" s="40"/>
      <c r="SGW259" s="40"/>
      <c r="SGX259" s="40"/>
      <c r="SGY259" s="40"/>
      <c r="SGZ259" s="40"/>
      <c r="SHA259" s="40"/>
      <c r="SHB259" s="40"/>
      <c r="SHC259" s="40"/>
      <c r="SHD259" s="40"/>
      <c r="SHE259" s="40"/>
      <c r="SHF259" s="40"/>
      <c r="SHG259" s="40"/>
      <c r="SHH259" s="40"/>
      <c r="SHI259" s="40"/>
      <c r="SHJ259" s="40"/>
      <c r="SHK259" s="40"/>
      <c r="SHL259" s="40"/>
      <c r="SHM259" s="40"/>
      <c r="SHN259" s="40"/>
      <c r="SHO259" s="40"/>
      <c r="SHP259" s="40"/>
      <c r="SHQ259" s="40"/>
      <c r="SHR259" s="40"/>
      <c r="SHS259" s="40"/>
      <c r="SHT259" s="40"/>
      <c r="SHU259" s="40"/>
      <c r="SHV259" s="40"/>
      <c r="SHW259" s="40"/>
      <c r="SHX259" s="40"/>
      <c r="SHY259" s="40"/>
      <c r="SHZ259" s="40"/>
      <c r="SIA259" s="40"/>
      <c r="SIB259" s="40"/>
      <c r="SIC259" s="40"/>
      <c r="SID259" s="40"/>
      <c r="SIE259" s="40"/>
      <c r="SIF259" s="40"/>
      <c r="SIG259" s="40"/>
      <c r="SIH259" s="40"/>
      <c r="SII259" s="40"/>
      <c r="SIJ259" s="40"/>
      <c r="SIK259" s="40"/>
      <c r="SIL259" s="40"/>
      <c r="SIM259" s="40"/>
      <c r="SIN259" s="40"/>
      <c r="SIO259" s="40"/>
      <c r="SIP259" s="40"/>
      <c r="SIQ259" s="40"/>
      <c r="SIR259" s="40"/>
      <c r="SIS259" s="40"/>
      <c r="SIT259" s="40"/>
      <c r="SIU259" s="40"/>
      <c r="SIV259" s="40"/>
      <c r="SIW259" s="40"/>
      <c r="SIX259" s="40"/>
      <c r="SIY259" s="40"/>
      <c r="SIZ259" s="40"/>
      <c r="SJA259" s="40"/>
      <c r="SJB259" s="40"/>
      <c r="SJC259" s="40"/>
      <c r="SJD259" s="40"/>
      <c r="SJE259" s="40"/>
      <c r="SJF259" s="40"/>
      <c r="SJG259" s="40"/>
      <c r="SJH259" s="40"/>
      <c r="SJI259" s="40"/>
      <c r="SJJ259" s="40"/>
      <c r="SJK259" s="40"/>
      <c r="SJL259" s="40"/>
      <c r="SJM259" s="40"/>
      <c r="SJN259" s="40"/>
      <c r="SJO259" s="40"/>
      <c r="SJP259" s="40"/>
      <c r="SJQ259" s="40"/>
      <c r="SJR259" s="40"/>
      <c r="SJS259" s="40"/>
      <c r="SJT259" s="40"/>
      <c r="SJU259" s="40"/>
      <c r="SJV259" s="40"/>
      <c r="SJW259" s="40"/>
      <c r="SJX259" s="40"/>
      <c r="SJY259" s="40"/>
      <c r="SJZ259" s="40"/>
      <c r="SKA259" s="40"/>
      <c r="SKB259" s="40"/>
      <c r="SKC259" s="40"/>
      <c r="SKD259" s="40"/>
      <c r="SKE259" s="40"/>
      <c r="SKF259" s="40"/>
      <c r="SKG259" s="40"/>
      <c r="SKH259" s="40"/>
      <c r="SKI259" s="40"/>
      <c r="SKJ259" s="40"/>
      <c r="SKK259" s="40"/>
      <c r="SKL259" s="40"/>
      <c r="SKM259" s="40"/>
      <c r="SKN259" s="40"/>
      <c r="SKO259" s="40"/>
      <c r="SKP259" s="40"/>
      <c r="SKQ259" s="40"/>
      <c r="SKR259" s="40"/>
      <c r="SKS259" s="40"/>
      <c r="SKT259" s="40"/>
      <c r="SKU259" s="40"/>
      <c r="SKV259" s="40"/>
      <c r="SKW259" s="40"/>
      <c r="SKX259" s="40"/>
      <c r="SKY259" s="40"/>
      <c r="SKZ259" s="40"/>
      <c r="SLA259" s="40"/>
      <c r="SLB259" s="40"/>
      <c r="SLC259" s="40"/>
      <c r="SLD259" s="40"/>
      <c r="SLE259" s="40"/>
      <c r="SLF259" s="40"/>
      <c r="SLG259" s="40"/>
      <c r="SLH259" s="40"/>
      <c r="SLI259" s="40"/>
      <c r="SLJ259" s="40"/>
      <c r="SLK259" s="40"/>
      <c r="SLL259" s="40"/>
      <c r="SLM259" s="40"/>
      <c r="SLN259" s="40"/>
      <c r="SLO259" s="40"/>
      <c r="SLP259" s="40"/>
      <c r="SLQ259" s="40"/>
      <c r="SLR259" s="40"/>
      <c r="SLS259" s="40"/>
      <c r="SLT259" s="40"/>
      <c r="SLU259" s="40"/>
      <c r="SLV259" s="40"/>
      <c r="SLW259" s="40"/>
      <c r="SLX259" s="40"/>
      <c r="SLY259" s="40"/>
      <c r="SLZ259" s="40"/>
      <c r="SMA259" s="40"/>
      <c r="SMB259" s="40"/>
      <c r="SMC259" s="40"/>
      <c r="SMD259" s="40"/>
      <c r="SME259" s="40"/>
      <c r="SMF259" s="40"/>
      <c r="SMG259" s="40"/>
      <c r="SMH259" s="40"/>
      <c r="SMI259" s="40"/>
      <c r="SMJ259" s="40"/>
      <c r="SMK259" s="40"/>
      <c r="SML259" s="40"/>
      <c r="SMM259" s="40"/>
      <c r="SMN259" s="40"/>
      <c r="SMO259" s="40"/>
      <c r="SMP259" s="40"/>
      <c r="SMQ259" s="40"/>
      <c r="SMR259" s="40"/>
      <c r="SMS259" s="40"/>
      <c r="SMT259" s="40"/>
      <c r="SMU259" s="40"/>
      <c r="SMV259" s="40"/>
      <c r="SMW259" s="40"/>
      <c r="SMX259" s="40"/>
      <c r="SMY259" s="40"/>
      <c r="SMZ259" s="40"/>
      <c r="SNA259" s="40"/>
      <c r="SNB259" s="40"/>
      <c r="SNC259" s="40"/>
      <c r="SND259" s="40"/>
      <c r="SNE259" s="40"/>
      <c r="SNF259" s="40"/>
      <c r="SNG259" s="40"/>
      <c r="SNH259" s="40"/>
      <c r="SNI259" s="40"/>
      <c r="SNJ259" s="40"/>
      <c r="SNK259" s="40"/>
      <c r="SNL259" s="40"/>
      <c r="SNM259" s="40"/>
      <c r="SNN259" s="40"/>
      <c r="SNO259" s="40"/>
      <c r="SNP259" s="40"/>
      <c r="SNQ259" s="40"/>
      <c r="SNR259" s="40"/>
      <c r="SNS259" s="40"/>
      <c r="SNT259" s="40"/>
      <c r="SNU259" s="40"/>
      <c r="SNV259" s="40"/>
      <c r="SNW259" s="40"/>
      <c r="SNX259" s="40"/>
      <c r="SNY259" s="40"/>
      <c r="SNZ259" s="40"/>
      <c r="SOA259" s="40"/>
      <c r="SOB259" s="40"/>
      <c r="SOC259" s="40"/>
      <c r="SOD259" s="40"/>
      <c r="SOE259" s="40"/>
      <c r="SOF259" s="40"/>
      <c r="SOG259" s="40"/>
      <c r="SOH259" s="40"/>
      <c r="SOI259" s="40"/>
      <c r="SOJ259" s="40"/>
      <c r="SOK259" s="40"/>
      <c r="SOL259" s="40"/>
      <c r="SOM259" s="40"/>
      <c r="SON259" s="40"/>
      <c r="SOO259" s="40"/>
      <c r="SOP259" s="40"/>
      <c r="SOQ259" s="40"/>
      <c r="SOR259" s="40"/>
      <c r="SOS259" s="40"/>
      <c r="SOT259" s="40"/>
      <c r="SOU259" s="40"/>
      <c r="SOV259" s="40"/>
      <c r="SOW259" s="40"/>
      <c r="SOX259" s="40"/>
      <c r="SOY259" s="40"/>
      <c r="SOZ259" s="40"/>
      <c r="SPA259" s="40"/>
      <c r="SPB259" s="40"/>
      <c r="SPC259" s="40"/>
      <c r="SPD259" s="40"/>
      <c r="SPE259" s="40"/>
      <c r="SPF259" s="40"/>
      <c r="SPG259" s="40"/>
      <c r="SPH259" s="40"/>
      <c r="SPI259" s="40"/>
      <c r="SPJ259" s="40"/>
      <c r="SPK259" s="40"/>
      <c r="SPL259" s="40"/>
      <c r="SPM259" s="40"/>
      <c r="SPN259" s="40"/>
      <c r="SPO259" s="40"/>
      <c r="SPP259" s="40"/>
      <c r="SPQ259" s="40"/>
      <c r="SPR259" s="40"/>
      <c r="SPS259" s="40"/>
      <c r="SPT259" s="40"/>
      <c r="SPU259" s="40"/>
      <c r="SPV259" s="40"/>
      <c r="SPW259" s="40"/>
      <c r="SPX259" s="40"/>
      <c r="SPY259" s="40"/>
      <c r="SPZ259" s="40"/>
      <c r="SQA259" s="40"/>
      <c r="SQB259" s="40"/>
      <c r="SQC259" s="40"/>
      <c r="SQD259" s="40"/>
      <c r="SQE259" s="40"/>
      <c r="SQF259" s="40"/>
      <c r="SQG259" s="40"/>
      <c r="SQH259" s="40"/>
      <c r="SQI259" s="40"/>
      <c r="SQJ259" s="40"/>
      <c r="SQK259" s="40"/>
      <c r="SQL259" s="40"/>
      <c r="SQM259" s="40"/>
      <c r="SQN259" s="40"/>
      <c r="SQO259" s="40"/>
      <c r="SQP259" s="40"/>
      <c r="SQQ259" s="40"/>
      <c r="SQR259" s="40"/>
      <c r="SQS259" s="40"/>
      <c r="SQT259" s="40"/>
      <c r="SQU259" s="40"/>
      <c r="SQV259" s="40"/>
      <c r="SQW259" s="40"/>
      <c r="SQX259" s="40"/>
      <c r="SQY259" s="40"/>
      <c r="SQZ259" s="40"/>
      <c r="SRA259" s="40"/>
      <c r="SRB259" s="40"/>
      <c r="SRC259" s="40"/>
      <c r="SRD259" s="40"/>
      <c r="SRE259" s="40"/>
      <c r="SRF259" s="40"/>
      <c r="SRG259" s="40"/>
      <c r="SRH259" s="40"/>
      <c r="SRI259" s="40"/>
      <c r="SRJ259" s="40"/>
      <c r="SRK259" s="40"/>
      <c r="SRL259" s="40"/>
      <c r="SRM259" s="40"/>
      <c r="SRN259" s="40"/>
      <c r="SRO259" s="40"/>
      <c r="SRP259" s="40"/>
      <c r="SRQ259" s="40"/>
      <c r="SRR259" s="40"/>
      <c r="SRS259" s="40"/>
      <c r="SRT259" s="40"/>
      <c r="SRU259" s="40"/>
      <c r="SRV259" s="40"/>
      <c r="SRW259" s="40"/>
      <c r="SRX259" s="40"/>
      <c r="SRY259" s="40"/>
      <c r="SRZ259" s="40"/>
      <c r="SSA259" s="40"/>
      <c r="SSB259" s="40"/>
      <c r="SSC259" s="40"/>
      <c r="SSD259" s="40"/>
      <c r="SSE259" s="40"/>
      <c r="SSF259" s="40"/>
      <c r="SSG259" s="40"/>
      <c r="SSH259" s="40"/>
      <c r="SSI259" s="40"/>
      <c r="SSJ259" s="40"/>
      <c r="SSK259" s="40"/>
      <c r="SSL259" s="40"/>
      <c r="SSM259" s="40"/>
      <c r="SSN259" s="40"/>
      <c r="SSO259" s="40"/>
      <c r="SSP259" s="40"/>
      <c r="SSQ259" s="40"/>
      <c r="SSR259" s="40"/>
      <c r="SSS259" s="40"/>
      <c r="SST259" s="40"/>
      <c r="SSU259" s="40"/>
      <c r="SSV259" s="40"/>
      <c r="SSW259" s="40"/>
      <c r="SSX259" s="40"/>
      <c r="SSY259" s="40"/>
      <c r="SSZ259" s="40"/>
      <c r="STA259" s="40"/>
      <c r="STB259" s="40"/>
      <c r="STC259" s="40"/>
      <c r="STD259" s="40"/>
      <c r="STE259" s="40"/>
      <c r="STF259" s="40"/>
      <c r="STG259" s="40"/>
      <c r="STH259" s="40"/>
      <c r="STI259" s="40"/>
      <c r="STJ259" s="40"/>
      <c r="STK259" s="40"/>
      <c r="STL259" s="40"/>
      <c r="STM259" s="40"/>
      <c r="STN259" s="40"/>
      <c r="STO259" s="40"/>
      <c r="STP259" s="40"/>
      <c r="STQ259" s="40"/>
      <c r="STR259" s="40"/>
      <c r="STS259" s="40"/>
      <c r="STT259" s="40"/>
      <c r="STU259" s="40"/>
      <c r="STV259" s="40"/>
      <c r="STW259" s="40"/>
      <c r="STX259" s="40"/>
      <c r="STY259" s="40"/>
      <c r="STZ259" s="40"/>
      <c r="SUA259" s="40"/>
      <c r="SUB259" s="40"/>
      <c r="SUC259" s="40"/>
      <c r="SUD259" s="40"/>
      <c r="SUE259" s="40"/>
      <c r="SUF259" s="40"/>
      <c r="SUG259" s="40"/>
      <c r="SUH259" s="40"/>
      <c r="SUI259" s="40"/>
      <c r="SUJ259" s="40"/>
      <c r="SUK259" s="40"/>
      <c r="SUL259" s="40"/>
      <c r="SUM259" s="40"/>
      <c r="SUN259" s="40"/>
      <c r="SUO259" s="40"/>
      <c r="SUP259" s="40"/>
      <c r="SUQ259" s="40"/>
      <c r="SUR259" s="40"/>
      <c r="SUS259" s="40"/>
      <c r="SUT259" s="40"/>
      <c r="SUU259" s="40"/>
      <c r="SUV259" s="40"/>
      <c r="SUW259" s="40"/>
      <c r="SUX259" s="40"/>
      <c r="SUY259" s="40"/>
      <c r="SUZ259" s="40"/>
      <c r="SVA259" s="40"/>
      <c r="SVB259" s="40"/>
      <c r="SVC259" s="40"/>
      <c r="SVD259" s="40"/>
      <c r="SVE259" s="40"/>
      <c r="SVF259" s="40"/>
      <c r="SVG259" s="40"/>
      <c r="SVH259" s="40"/>
      <c r="SVI259" s="40"/>
      <c r="SVJ259" s="40"/>
      <c r="SVK259" s="40"/>
      <c r="SVL259" s="40"/>
      <c r="SVM259" s="40"/>
      <c r="SVN259" s="40"/>
      <c r="SVO259" s="40"/>
      <c r="SVP259" s="40"/>
      <c r="SVQ259" s="40"/>
      <c r="SVR259" s="40"/>
      <c r="SVS259" s="40"/>
      <c r="SVT259" s="40"/>
      <c r="SVU259" s="40"/>
      <c r="SVV259" s="40"/>
      <c r="SVW259" s="40"/>
      <c r="SVX259" s="40"/>
      <c r="SVY259" s="40"/>
      <c r="SVZ259" s="40"/>
      <c r="SWA259" s="40"/>
      <c r="SWB259" s="40"/>
      <c r="SWC259" s="40"/>
      <c r="SWD259" s="40"/>
      <c r="SWE259" s="40"/>
      <c r="SWF259" s="40"/>
      <c r="SWG259" s="40"/>
      <c r="SWH259" s="40"/>
      <c r="SWI259" s="40"/>
      <c r="SWJ259" s="40"/>
      <c r="SWK259" s="40"/>
      <c r="SWL259" s="40"/>
      <c r="SWM259" s="40"/>
      <c r="SWN259" s="40"/>
      <c r="SWO259" s="40"/>
      <c r="SWP259" s="40"/>
      <c r="SWQ259" s="40"/>
      <c r="SWR259" s="40"/>
      <c r="SWS259" s="40"/>
      <c r="SWT259" s="40"/>
      <c r="SWU259" s="40"/>
      <c r="SWV259" s="40"/>
      <c r="SWW259" s="40"/>
      <c r="SWX259" s="40"/>
      <c r="SWY259" s="40"/>
      <c r="SWZ259" s="40"/>
      <c r="SXA259" s="40"/>
      <c r="SXB259" s="40"/>
      <c r="SXC259" s="40"/>
      <c r="SXD259" s="40"/>
      <c r="SXE259" s="40"/>
      <c r="SXF259" s="40"/>
      <c r="SXG259" s="40"/>
      <c r="SXH259" s="40"/>
      <c r="SXI259" s="40"/>
      <c r="SXJ259" s="40"/>
      <c r="SXK259" s="40"/>
      <c r="SXL259" s="40"/>
      <c r="SXM259" s="40"/>
      <c r="SXN259" s="40"/>
      <c r="SXO259" s="40"/>
      <c r="SXP259" s="40"/>
      <c r="SXQ259" s="40"/>
      <c r="SXR259" s="40"/>
      <c r="SXS259" s="40"/>
      <c r="SXT259" s="40"/>
      <c r="SXU259" s="40"/>
      <c r="SXV259" s="40"/>
      <c r="SXW259" s="40"/>
      <c r="SXX259" s="40"/>
      <c r="SXY259" s="40"/>
      <c r="SXZ259" s="40"/>
      <c r="SYA259" s="40"/>
      <c r="SYB259" s="40"/>
      <c r="SYC259" s="40"/>
      <c r="SYD259" s="40"/>
      <c r="SYE259" s="40"/>
      <c r="SYF259" s="40"/>
      <c r="SYG259" s="40"/>
      <c r="SYH259" s="40"/>
      <c r="SYI259" s="40"/>
      <c r="SYJ259" s="40"/>
      <c r="SYK259" s="40"/>
      <c r="SYL259" s="40"/>
      <c r="SYM259" s="40"/>
      <c r="SYN259" s="40"/>
      <c r="SYO259" s="40"/>
      <c r="SYP259" s="40"/>
      <c r="SYQ259" s="40"/>
      <c r="SYR259" s="40"/>
      <c r="SYS259" s="40"/>
      <c r="SYT259" s="40"/>
      <c r="SYU259" s="40"/>
      <c r="SYV259" s="40"/>
      <c r="SYW259" s="40"/>
      <c r="SYX259" s="40"/>
      <c r="SYY259" s="40"/>
      <c r="SYZ259" s="40"/>
      <c r="SZA259" s="40"/>
      <c r="SZB259" s="40"/>
      <c r="SZC259" s="40"/>
      <c r="SZD259" s="40"/>
      <c r="SZE259" s="40"/>
      <c r="SZF259" s="40"/>
      <c r="SZG259" s="40"/>
      <c r="SZH259" s="40"/>
      <c r="SZI259" s="40"/>
      <c r="SZJ259" s="40"/>
      <c r="SZK259" s="40"/>
      <c r="SZL259" s="40"/>
      <c r="SZM259" s="40"/>
      <c r="SZN259" s="40"/>
      <c r="SZO259" s="40"/>
      <c r="SZP259" s="40"/>
      <c r="SZQ259" s="40"/>
      <c r="SZR259" s="40"/>
      <c r="SZS259" s="40"/>
      <c r="SZT259" s="40"/>
      <c r="SZU259" s="40"/>
      <c r="SZV259" s="40"/>
      <c r="SZW259" s="40"/>
      <c r="SZX259" s="40"/>
      <c r="SZY259" s="40"/>
      <c r="SZZ259" s="40"/>
      <c r="TAA259" s="40"/>
      <c r="TAB259" s="40"/>
      <c r="TAC259" s="40"/>
      <c r="TAD259" s="40"/>
      <c r="TAE259" s="40"/>
      <c r="TAF259" s="40"/>
      <c r="TAG259" s="40"/>
      <c r="TAH259" s="40"/>
      <c r="TAI259" s="40"/>
      <c r="TAJ259" s="40"/>
      <c r="TAK259" s="40"/>
      <c r="TAL259" s="40"/>
      <c r="TAM259" s="40"/>
      <c r="TAN259" s="40"/>
      <c r="TAO259" s="40"/>
      <c r="TAP259" s="40"/>
      <c r="TAQ259" s="40"/>
      <c r="TAR259" s="40"/>
      <c r="TAS259" s="40"/>
      <c r="TAT259" s="40"/>
      <c r="TAU259" s="40"/>
      <c r="TAV259" s="40"/>
      <c r="TAW259" s="40"/>
      <c r="TAX259" s="40"/>
      <c r="TAY259" s="40"/>
      <c r="TAZ259" s="40"/>
      <c r="TBA259" s="40"/>
      <c r="TBB259" s="40"/>
      <c r="TBC259" s="40"/>
      <c r="TBD259" s="40"/>
      <c r="TBE259" s="40"/>
      <c r="TBF259" s="40"/>
      <c r="TBG259" s="40"/>
      <c r="TBH259" s="40"/>
      <c r="TBI259" s="40"/>
      <c r="TBJ259" s="40"/>
      <c r="TBK259" s="40"/>
      <c r="TBL259" s="40"/>
      <c r="TBM259" s="40"/>
      <c r="TBN259" s="40"/>
      <c r="TBO259" s="40"/>
      <c r="TBP259" s="40"/>
      <c r="TBQ259" s="40"/>
      <c r="TBR259" s="40"/>
      <c r="TBS259" s="40"/>
      <c r="TBT259" s="40"/>
      <c r="TBU259" s="40"/>
      <c r="TBV259" s="40"/>
      <c r="TBW259" s="40"/>
      <c r="TBX259" s="40"/>
      <c r="TBY259" s="40"/>
      <c r="TBZ259" s="40"/>
      <c r="TCA259" s="40"/>
      <c r="TCB259" s="40"/>
      <c r="TCC259" s="40"/>
      <c r="TCD259" s="40"/>
      <c r="TCE259" s="40"/>
      <c r="TCF259" s="40"/>
      <c r="TCG259" s="40"/>
      <c r="TCH259" s="40"/>
      <c r="TCI259" s="40"/>
      <c r="TCJ259" s="40"/>
      <c r="TCK259" s="40"/>
      <c r="TCL259" s="40"/>
      <c r="TCM259" s="40"/>
      <c r="TCN259" s="40"/>
      <c r="TCO259" s="40"/>
      <c r="TCP259" s="40"/>
      <c r="TCQ259" s="40"/>
      <c r="TCR259" s="40"/>
      <c r="TCS259" s="40"/>
      <c r="TCT259" s="40"/>
      <c r="TCU259" s="40"/>
      <c r="TCV259" s="40"/>
      <c r="TCW259" s="40"/>
      <c r="TCX259" s="40"/>
      <c r="TCY259" s="40"/>
      <c r="TCZ259" s="40"/>
      <c r="TDA259" s="40"/>
      <c r="TDB259" s="40"/>
      <c r="TDC259" s="40"/>
      <c r="TDD259" s="40"/>
      <c r="TDE259" s="40"/>
      <c r="TDF259" s="40"/>
      <c r="TDG259" s="40"/>
      <c r="TDH259" s="40"/>
      <c r="TDI259" s="40"/>
      <c r="TDJ259" s="40"/>
      <c r="TDK259" s="40"/>
      <c r="TDL259" s="40"/>
      <c r="TDM259" s="40"/>
      <c r="TDN259" s="40"/>
      <c r="TDO259" s="40"/>
      <c r="TDP259" s="40"/>
      <c r="TDQ259" s="40"/>
      <c r="TDR259" s="40"/>
      <c r="TDS259" s="40"/>
      <c r="TDT259" s="40"/>
      <c r="TDU259" s="40"/>
      <c r="TDV259" s="40"/>
      <c r="TDW259" s="40"/>
      <c r="TDX259" s="40"/>
      <c r="TDY259" s="40"/>
      <c r="TDZ259" s="40"/>
      <c r="TEA259" s="40"/>
      <c r="TEB259" s="40"/>
      <c r="TEC259" s="40"/>
      <c r="TED259" s="40"/>
      <c r="TEE259" s="40"/>
      <c r="TEF259" s="40"/>
      <c r="TEG259" s="40"/>
      <c r="TEH259" s="40"/>
      <c r="TEI259" s="40"/>
      <c r="TEJ259" s="40"/>
      <c r="TEK259" s="40"/>
      <c r="TEL259" s="40"/>
      <c r="TEM259" s="40"/>
      <c r="TEN259" s="40"/>
      <c r="TEO259" s="40"/>
      <c r="TEP259" s="40"/>
      <c r="TEQ259" s="40"/>
      <c r="TER259" s="40"/>
      <c r="TES259" s="40"/>
      <c r="TET259" s="40"/>
      <c r="TEU259" s="40"/>
      <c r="TEV259" s="40"/>
      <c r="TEW259" s="40"/>
      <c r="TEX259" s="40"/>
      <c r="TEY259" s="40"/>
      <c r="TEZ259" s="40"/>
      <c r="TFA259" s="40"/>
      <c r="TFB259" s="40"/>
      <c r="TFC259" s="40"/>
      <c r="TFD259" s="40"/>
      <c r="TFE259" s="40"/>
      <c r="TFF259" s="40"/>
      <c r="TFG259" s="40"/>
      <c r="TFH259" s="40"/>
      <c r="TFI259" s="40"/>
      <c r="TFJ259" s="40"/>
      <c r="TFK259" s="40"/>
      <c r="TFL259" s="40"/>
      <c r="TFM259" s="40"/>
      <c r="TFN259" s="40"/>
      <c r="TFO259" s="40"/>
      <c r="TFP259" s="40"/>
      <c r="TFQ259" s="40"/>
      <c r="TFR259" s="40"/>
      <c r="TFS259" s="40"/>
      <c r="TFT259" s="40"/>
      <c r="TFU259" s="40"/>
      <c r="TFV259" s="40"/>
      <c r="TFW259" s="40"/>
      <c r="TFX259" s="40"/>
      <c r="TFY259" s="40"/>
      <c r="TFZ259" s="40"/>
      <c r="TGA259" s="40"/>
      <c r="TGB259" s="40"/>
      <c r="TGC259" s="40"/>
      <c r="TGD259" s="40"/>
      <c r="TGE259" s="40"/>
      <c r="TGF259" s="40"/>
      <c r="TGG259" s="40"/>
      <c r="TGH259" s="40"/>
      <c r="TGI259" s="40"/>
      <c r="TGJ259" s="40"/>
      <c r="TGK259" s="40"/>
      <c r="TGL259" s="40"/>
      <c r="TGM259" s="40"/>
      <c r="TGN259" s="40"/>
      <c r="TGO259" s="40"/>
      <c r="TGP259" s="40"/>
      <c r="TGQ259" s="40"/>
      <c r="TGR259" s="40"/>
      <c r="TGS259" s="40"/>
      <c r="TGT259" s="40"/>
      <c r="TGU259" s="40"/>
      <c r="TGV259" s="40"/>
      <c r="TGW259" s="40"/>
      <c r="TGX259" s="40"/>
      <c r="TGY259" s="40"/>
      <c r="TGZ259" s="40"/>
      <c r="THA259" s="40"/>
      <c r="THB259" s="40"/>
      <c r="THC259" s="40"/>
      <c r="THD259" s="40"/>
      <c r="THE259" s="40"/>
      <c r="THF259" s="40"/>
      <c r="THG259" s="40"/>
      <c r="THH259" s="40"/>
      <c r="THI259" s="40"/>
      <c r="THJ259" s="40"/>
      <c r="THK259" s="40"/>
      <c r="THL259" s="40"/>
      <c r="THM259" s="40"/>
      <c r="THN259" s="40"/>
      <c r="THO259" s="40"/>
      <c r="THP259" s="40"/>
      <c r="THQ259" s="40"/>
      <c r="THR259" s="40"/>
      <c r="THS259" s="40"/>
      <c r="THT259" s="40"/>
      <c r="THU259" s="40"/>
      <c r="THV259" s="40"/>
      <c r="THW259" s="40"/>
      <c r="THX259" s="40"/>
      <c r="THY259" s="40"/>
      <c r="THZ259" s="40"/>
      <c r="TIA259" s="40"/>
      <c r="TIB259" s="40"/>
      <c r="TIC259" s="40"/>
      <c r="TID259" s="40"/>
      <c r="TIE259" s="40"/>
      <c r="TIF259" s="40"/>
      <c r="TIG259" s="40"/>
      <c r="TIH259" s="40"/>
      <c r="TII259" s="40"/>
      <c r="TIJ259" s="40"/>
      <c r="TIK259" s="40"/>
      <c r="TIL259" s="40"/>
      <c r="TIM259" s="40"/>
      <c r="TIN259" s="40"/>
      <c r="TIO259" s="40"/>
      <c r="TIP259" s="40"/>
      <c r="TIQ259" s="40"/>
      <c r="TIR259" s="40"/>
      <c r="TIS259" s="40"/>
      <c r="TIT259" s="40"/>
      <c r="TIU259" s="40"/>
      <c r="TIV259" s="40"/>
      <c r="TIW259" s="40"/>
      <c r="TIX259" s="40"/>
      <c r="TIY259" s="40"/>
      <c r="TIZ259" s="40"/>
      <c r="TJA259" s="40"/>
      <c r="TJB259" s="40"/>
      <c r="TJC259" s="40"/>
      <c r="TJD259" s="40"/>
      <c r="TJE259" s="40"/>
      <c r="TJF259" s="40"/>
      <c r="TJG259" s="40"/>
      <c r="TJH259" s="40"/>
      <c r="TJI259" s="40"/>
      <c r="TJJ259" s="40"/>
      <c r="TJK259" s="40"/>
      <c r="TJL259" s="40"/>
      <c r="TJM259" s="40"/>
      <c r="TJN259" s="40"/>
      <c r="TJO259" s="40"/>
      <c r="TJP259" s="40"/>
      <c r="TJQ259" s="40"/>
      <c r="TJR259" s="40"/>
      <c r="TJS259" s="40"/>
      <c r="TJT259" s="40"/>
      <c r="TJU259" s="40"/>
      <c r="TJV259" s="40"/>
      <c r="TJW259" s="40"/>
      <c r="TJX259" s="40"/>
      <c r="TJY259" s="40"/>
      <c r="TJZ259" s="40"/>
      <c r="TKA259" s="40"/>
      <c r="TKB259" s="40"/>
      <c r="TKC259" s="40"/>
      <c r="TKD259" s="40"/>
      <c r="TKE259" s="40"/>
      <c r="TKF259" s="40"/>
      <c r="TKG259" s="40"/>
      <c r="TKH259" s="40"/>
      <c r="TKI259" s="40"/>
      <c r="TKJ259" s="40"/>
      <c r="TKK259" s="40"/>
      <c r="TKL259" s="40"/>
      <c r="TKM259" s="40"/>
      <c r="TKN259" s="40"/>
      <c r="TKO259" s="40"/>
      <c r="TKP259" s="40"/>
      <c r="TKQ259" s="40"/>
      <c r="TKR259" s="40"/>
      <c r="TKS259" s="40"/>
      <c r="TKT259" s="40"/>
      <c r="TKU259" s="40"/>
      <c r="TKV259" s="40"/>
      <c r="TKW259" s="40"/>
      <c r="TKX259" s="40"/>
      <c r="TKY259" s="40"/>
      <c r="TKZ259" s="40"/>
      <c r="TLA259" s="40"/>
      <c r="TLB259" s="40"/>
      <c r="TLC259" s="40"/>
      <c r="TLD259" s="40"/>
      <c r="TLE259" s="40"/>
      <c r="TLF259" s="40"/>
      <c r="TLG259" s="40"/>
      <c r="TLH259" s="40"/>
      <c r="TLI259" s="40"/>
      <c r="TLJ259" s="40"/>
      <c r="TLK259" s="40"/>
      <c r="TLL259" s="40"/>
      <c r="TLM259" s="40"/>
      <c r="TLN259" s="40"/>
      <c r="TLO259" s="40"/>
      <c r="TLP259" s="40"/>
      <c r="TLQ259" s="40"/>
      <c r="TLR259" s="40"/>
      <c r="TLS259" s="40"/>
      <c r="TLT259" s="40"/>
      <c r="TLU259" s="40"/>
      <c r="TLV259" s="40"/>
      <c r="TLW259" s="40"/>
      <c r="TLX259" s="40"/>
      <c r="TLY259" s="40"/>
      <c r="TLZ259" s="40"/>
      <c r="TMA259" s="40"/>
      <c r="TMB259" s="40"/>
      <c r="TMC259" s="40"/>
      <c r="TMD259" s="40"/>
      <c r="TME259" s="40"/>
      <c r="TMF259" s="40"/>
      <c r="TMG259" s="40"/>
      <c r="TMH259" s="40"/>
      <c r="TMI259" s="40"/>
      <c r="TMJ259" s="40"/>
      <c r="TMK259" s="40"/>
      <c r="TML259" s="40"/>
      <c r="TMM259" s="40"/>
      <c r="TMN259" s="40"/>
      <c r="TMO259" s="40"/>
      <c r="TMP259" s="40"/>
      <c r="TMQ259" s="40"/>
      <c r="TMR259" s="40"/>
      <c r="TMS259" s="40"/>
      <c r="TMT259" s="40"/>
      <c r="TMU259" s="40"/>
      <c r="TMV259" s="40"/>
      <c r="TMW259" s="40"/>
      <c r="TMX259" s="40"/>
      <c r="TMY259" s="40"/>
      <c r="TMZ259" s="40"/>
      <c r="TNA259" s="40"/>
      <c r="TNB259" s="40"/>
      <c r="TNC259" s="40"/>
      <c r="TND259" s="40"/>
      <c r="TNE259" s="40"/>
      <c r="TNF259" s="40"/>
      <c r="TNG259" s="40"/>
      <c r="TNH259" s="40"/>
      <c r="TNI259" s="40"/>
      <c r="TNJ259" s="40"/>
      <c r="TNK259" s="40"/>
      <c r="TNL259" s="40"/>
      <c r="TNM259" s="40"/>
      <c r="TNN259" s="40"/>
      <c r="TNO259" s="40"/>
      <c r="TNP259" s="40"/>
      <c r="TNQ259" s="40"/>
      <c r="TNR259" s="40"/>
      <c r="TNS259" s="40"/>
      <c r="TNT259" s="40"/>
      <c r="TNU259" s="40"/>
      <c r="TNV259" s="40"/>
      <c r="TNW259" s="40"/>
      <c r="TNX259" s="40"/>
      <c r="TNY259" s="40"/>
      <c r="TNZ259" s="40"/>
      <c r="TOA259" s="40"/>
      <c r="TOB259" s="40"/>
      <c r="TOC259" s="40"/>
      <c r="TOD259" s="40"/>
      <c r="TOE259" s="40"/>
      <c r="TOF259" s="40"/>
      <c r="TOG259" s="40"/>
      <c r="TOH259" s="40"/>
      <c r="TOI259" s="40"/>
      <c r="TOJ259" s="40"/>
      <c r="TOK259" s="40"/>
      <c r="TOL259" s="40"/>
      <c r="TOM259" s="40"/>
      <c r="TON259" s="40"/>
      <c r="TOO259" s="40"/>
      <c r="TOP259" s="40"/>
      <c r="TOQ259" s="40"/>
      <c r="TOR259" s="40"/>
      <c r="TOS259" s="40"/>
      <c r="TOT259" s="40"/>
      <c r="TOU259" s="40"/>
      <c r="TOV259" s="40"/>
      <c r="TOW259" s="40"/>
      <c r="TOX259" s="40"/>
      <c r="TOY259" s="40"/>
      <c r="TOZ259" s="40"/>
      <c r="TPA259" s="40"/>
      <c r="TPB259" s="40"/>
      <c r="TPC259" s="40"/>
      <c r="TPD259" s="40"/>
      <c r="TPE259" s="40"/>
      <c r="TPF259" s="40"/>
      <c r="TPG259" s="40"/>
      <c r="TPH259" s="40"/>
      <c r="TPI259" s="40"/>
      <c r="TPJ259" s="40"/>
      <c r="TPK259" s="40"/>
      <c r="TPL259" s="40"/>
      <c r="TPM259" s="40"/>
      <c r="TPN259" s="40"/>
      <c r="TPO259" s="40"/>
      <c r="TPP259" s="40"/>
      <c r="TPQ259" s="40"/>
      <c r="TPR259" s="40"/>
      <c r="TPS259" s="40"/>
      <c r="TPT259" s="40"/>
      <c r="TPU259" s="40"/>
      <c r="TPV259" s="40"/>
      <c r="TPW259" s="40"/>
      <c r="TPX259" s="40"/>
      <c r="TPY259" s="40"/>
      <c r="TPZ259" s="40"/>
      <c r="TQA259" s="40"/>
      <c r="TQB259" s="40"/>
      <c r="TQC259" s="40"/>
      <c r="TQD259" s="40"/>
      <c r="TQE259" s="40"/>
      <c r="TQF259" s="40"/>
      <c r="TQG259" s="40"/>
      <c r="TQH259" s="40"/>
      <c r="TQI259" s="40"/>
      <c r="TQJ259" s="40"/>
      <c r="TQK259" s="40"/>
      <c r="TQL259" s="40"/>
      <c r="TQM259" s="40"/>
      <c r="TQN259" s="40"/>
      <c r="TQO259" s="40"/>
      <c r="TQP259" s="40"/>
      <c r="TQQ259" s="40"/>
      <c r="TQR259" s="40"/>
      <c r="TQS259" s="40"/>
      <c r="TQT259" s="40"/>
      <c r="TQU259" s="40"/>
      <c r="TQV259" s="40"/>
      <c r="TQW259" s="40"/>
      <c r="TQX259" s="40"/>
      <c r="TQY259" s="40"/>
      <c r="TQZ259" s="40"/>
      <c r="TRA259" s="40"/>
      <c r="TRB259" s="40"/>
      <c r="TRC259" s="40"/>
      <c r="TRD259" s="40"/>
      <c r="TRE259" s="40"/>
      <c r="TRF259" s="40"/>
      <c r="TRG259" s="40"/>
      <c r="TRH259" s="40"/>
      <c r="TRI259" s="40"/>
      <c r="TRJ259" s="40"/>
      <c r="TRK259" s="40"/>
      <c r="TRL259" s="40"/>
      <c r="TRM259" s="40"/>
      <c r="TRN259" s="40"/>
      <c r="TRO259" s="40"/>
      <c r="TRP259" s="40"/>
      <c r="TRQ259" s="40"/>
      <c r="TRR259" s="40"/>
      <c r="TRS259" s="40"/>
      <c r="TRT259" s="40"/>
      <c r="TRU259" s="40"/>
      <c r="TRV259" s="40"/>
      <c r="TRW259" s="40"/>
      <c r="TRX259" s="40"/>
      <c r="TRY259" s="40"/>
      <c r="TRZ259" s="40"/>
      <c r="TSA259" s="40"/>
      <c r="TSB259" s="40"/>
      <c r="TSC259" s="40"/>
      <c r="TSD259" s="40"/>
      <c r="TSE259" s="40"/>
      <c r="TSF259" s="40"/>
      <c r="TSG259" s="40"/>
      <c r="TSH259" s="40"/>
      <c r="TSI259" s="40"/>
      <c r="TSJ259" s="40"/>
      <c r="TSK259" s="40"/>
      <c r="TSL259" s="40"/>
      <c r="TSM259" s="40"/>
      <c r="TSN259" s="40"/>
      <c r="TSO259" s="40"/>
      <c r="TSP259" s="40"/>
      <c r="TSQ259" s="40"/>
      <c r="TSR259" s="40"/>
      <c r="TSS259" s="40"/>
      <c r="TST259" s="40"/>
      <c r="TSU259" s="40"/>
      <c r="TSV259" s="40"/>
      <c r="TSW259" s="40"/>
      <c r="TSX259" s="40"/>
      <c r="TSY259" s="40"/>
      <c r="TSZ259" s="40"/>
      <c r="TTA259" s="40"/>
      <c r="TTB259" s="40"/>
      <c r="TTC259" s="40"/>
      <c r="TTD259" s="40"/>
      <c r="TTE259" s="40"/>
      <c r="TTF259" s="40"/>
      <c r="TTG259" s="40"/>
      <c r="TTH259" s="40"/>
      <c r="TTI259" s="40"/>
      <c r="TTJ259" s="40"/>
      <c r="TTK259" s="40"/>
      <c r="TTL259" s="40"/>
      <c r="TTM259" s="40"/>
      <c r="TTN259" s="40"/>
      <c r="TTO259" s="40"/>
      <c r="TTP259" s="40"/>
      <c r="TTQ259" s="40"/>
      <c r="TTR259" s="40"/>
      <c r="TTS259" s="40"/>
      <c r="TTT259" s="40"/>
      <c r="TTU259" s="40"/>
      <c r="TTV259" s="40"/>
      <c r="TTW259" s="40"/>
      <c r="TTX259" s="40"/>
      <c r="TTY259" s="40"/>
      <c r="TTZ259" s="40"/>
      <c r="TUA259" s="40"/>
      <c r="TUB259" s="40"/>
      <c r="TUC259" s="40"/>
      <c r="TUD259" s="40"/>
      <c r="TUE259" s="40"/>
      <c r="TUF259" s="40"/>
      <c r="TUG259" s="40"/>
      <c r="TUH259" s="40"/>
      <c r="TUI259" s="40"/>
      <c r="TUJ259" s="40"/>
      <c r="TUK259" s="40"/>
      <c r="TUL259" s="40"/>
      <c r="TUM259" s="40"/>
      <c r="TUN259" s="40"/>
      <c r="TUO259" s="40"/>
      <c r="TUP259" s="40"/>
      <c r="TUQ259" s="40"/>
      <c r="TUR259" s="40"/>
      <c r="TUS259" s="40"/>
      <c r="TUT259" s="40"/>
      <c r="TUU259" s="40"/>
      <c r="TUV259" s="40"/>
      <c r="TUW259" s="40"/>
      <c r="TUX259" s="40"/>
      <c r="TUY259" s="40"/>
      <c r="TUZ259" s="40"/>
      <c r="TVA259" s="40"/>
      <c r="TVB259" s="40"/>
      <c r="TVC259" s="40"/>
      <c r="TVD259" s="40"/>
      <c r="TVE259" s="40"/>
      <c r="TVF259" s="40"/>
      <c r="TVG259" s="40"/>
      <c r="TVH259" s="40"/>
      <c r="TVI259" s="40"/>
      <c r="TVJ259" s="40"/>
      <c r="TVK259" s="40"/>
      <c r="TVL259" s="40"/>
      <c r="TVM259" s="40"/>
      <c r="TVN259" s="40"/>
      <c r="TVO259" s="40"/>
      <c r="TVP259" s="40"/>
      <c r="TVQ259" s="40"/>
      <c r="TVR259" s="40"/>
      <c r="TVS259" s="40"/>
      <c r="TVT259" s="40"/>
      <c r="TVU259" s="40"/>
      <c r="TVV259" s="40"/>
      <c r="TVW259" s="40"/>
      <c r="TVX259" s="40"/>
      <c r="TVY259" s="40"/>
      <c r="TVZ259" s="40"/>
      <c r="TWA259" s="40"/>
      <c r="TWB259" s="40"/>
      <c r="TWC259" s="40"/>
      <c r="TWD259" s="40"/>
      <c r="TWE259" s="40"/>
      <c r="TWF259" s="40"/>
      <c r="TWG259" s="40"/>
      <c r="TWH259" s="40"/>
      <c r="TWI259" s="40"/>
      <c r="TWJ259" s="40"/>
      <c r="TWK259" s="40"/>
      <c r="TWL259" s="40"/>
      <c r="TWM259" s="40"/>
      <c r="TWN259" s="40"/>
      <c r="TWO259" s="40"/>
      <c r="TWP259" s="40"/>
      <c r="TWQ259" s="40"/>
      <c r="TWR259" s="40"/>
      <c r="TWS259" s="40"/>
      <c r="TWT259" s="40"/>
      <c r="TWU259" s="40"/>
      <c r="TWV259" s="40"/>
      <c r="TWW259" s="40"/>
      <c r="TWX259" s="40"/>
      <c r="TWY259" s="40"/>
      <c r="TWZ259" s="40"/>
      <c r="TXA259" s="40"/>
      <c r="TXB259" s="40"/>
      <c r="TXC259" s="40"/>
      <c r="TXD259" s="40"/>
      <c r="TXE259" s="40"/>
      <c r="TXF259" s="40"/>
      <c r="TXG259" s="40"/>
      <c r="TXH259" s="40"/>
      <c r="TXI259" s="40"/>
      <c r="TXJ259" s="40"/>
      <c r="TXK259" s="40"/>
      <c r="TXL259" s="40"/>
      <c r="TXM259" s="40"/>
      <c r="TXN259" s="40"/>
      <c r="TXO259" s="40"/>
      <c r="TXP259" s="40"/>
      <c r="TXQ259" s="40"/>
      <c r="TXR259" s="40"/>
      <c r="TXS259" s="40"/>
      <c r="TXT259" s="40"/>
      <c r="TXU259" s="40"/>
      <c r="TXV259" s="40"/>
      <c r="TXW259" s="40"/>
      <c r="TXX259" s="40"/>
      <c r="TXY259" s="40"/>
      <c r="TXZ259" s="40"/>
      <c r="TYA259" s="40"/>
      <c r="TYB259" s="40"/>
      <c r="TYC259" s="40"/>
      <c r="TYD259" s="40"/>
      <c r="TYE259" s="40"/>
      <c r="TYF259" s="40"/>
      <c r="TYG259" s="40"/>
      <c r="TYH259" s="40"/>
      <c r="TYI259" s="40"/>
      <c r="TYJ259" s="40"/>
      <c r="TYK259" s="40"/>
      <c r="TYL259" s="40"/>
      <c r="TYM259" s="40"/>
      <c r="TYN259" s="40"/>
      <c r="TYO259" s="40"/>
      <c r="TYP259" s="40"/>
      <c r="TYQ259" s="40"/>
      <c r="TYR259" s="40"/>
      <c r="TYS259" s="40"/>
      <c r="TYT259" s="40"/>
      <c r="TYU259" s="40"/>
      <c r="TYV259" s="40"/>
      <c r="TYW259" s="40"/>
      <c r="TYX259" s="40"/>
      <c r="TYY259" s="40"/>
      <c r="TYZ259" s="40"/>
      <c r="TZA259" s="40"/>
      <c r="TZB259" s="40"/>
      <c r="TZC259" s="40"/>
      <c r="TZD259" s="40"/>
      <c r="TZE259" s="40"/>
      <c r="TZF259" s="40"/>
      <c r="TZG259" s="40"/>
      <c r="TZH259" s="40"/>
      <c r="TZI259" s="40"/>
      <c r="TZJ259" s="40"/>
      <c r="TZK259" s="40"/>
      <c r="TZL259" s="40"/>
      <c r="TZM259" s="40"/>
      <c r="TZN259" s="40"/>
      <c r="TZO259" s="40"/>
      <c r="TZP259" s="40"/>
      <c r="TZQ259" s="40"/>
      <c r="TZR259" s="40"/>
      <c r="TZS259" s="40"/>
      <c r="TZT259" s="40"/>
      <c r="TZU259" s="40"/>
      <c r="TZV259" s="40"/>
      <c r="TZW259" s="40"/>
      <c r="TZX259" s="40"/>
      <c r="TZY259" s="40"/>
      <c r="TZZ259" s="40"/>
      <c r="UAA259" s="40"/>
      <c r="UAB259" s="40"/>
      <c r="UAC259" s="40"/>
      <c r="UAD259" s="40"/>
      <c r="UAE259" s="40"/>
      <c r="UAF259" s="40"/>
      <c r="UAG259" s="40"/>
      <c r="UAH259" s="40"/>
      <c r="UAI259" s="40"/>
      <c r="UAJ259" s="40"/>
      <c r="UAK259" s="40"/>
      <c r="UAL259" s="40"/>
      <c r="UAM259" s="40"/>
      <c r="UAN259" s="40"/>
      <c r="UAO259" s="40"/>
      <c r="UAP259" s="40"/>
      <c r="UAQ259" s="40"/>
      <c r="UAR259" s="40"/>
      <c r="UAS259" s="40"/>
      <c r="UAT259" s="40"/>
      <c r="UAU259" s="40"/>
      <c r="UAV259" s="40"/>
      <c r="UAW259" s="40"/>
      <c r="UAX259" s="40"/>
      <c r="UAY259" s="40"/>
      <c r="UAZ259" s="40"/>
      <c r="UBA259" s="40"/>
      <c r="UBB259" s="40"/>
      <c r="UBC259" s="40"/>
      <c r="UBD259" s="40"/>
      <c r="UBE259" s="40"/>
      <c r="UBF259" s="40"/>
      <c r="UBG259" s="40"/>
      <c r="UBH259" s="40"/>
      <c r="UBI259" s="40"/>
      <c r="UBJ259" s="40"/>
      <c r="UBK259" s="40"/>
      <c r="UBL259" s="40"/>
      <c r="UBM259" s="40"/>
      <c r="UBN259" s="40"/>
      <c r="UBO259" s="40"/>
      <c r="UBP259" s="40"/>
      <c r="UBQ259" s="40"/>
      <c r="UBR259" s="40"/>
      <c r="UBS259" s="40"/>
      <c r="UBT259" s="40"/>
      <c r="UBU259" s="40"/>
      <c r="UBV259" s="40"/>
      <c r="UBW259" s="40"/>
      <c r="UBX259" s="40"/>
      <c r="UBY259" s="40"/>
      <c r="UBZ259" s="40"/>
      <c r="UCA259" s="40"/>
      <c r="UCB259" s="40"/>
      <c r="UCC259" s="40"/>
      <c r="UCD259" s="40"/>
      <c r="UCE259" s="40"/>
      <c r="UCF259" s="40"/>
      <c r="UCG259" s="40"/>
      <c r="UCH259" s="40"/>
      <c r="UCI259" s="40"/>
      <c r="UCJ259" s="40"/>
      <c r="UCK259" s="40"/>
      <c r="UCL259" s="40"/>
      <c r="UCM259" s="40"/>
      <c r="UCN259" s="40"/>
      <c r="UCO259" s="40"/>
      <c r="UCP259" s="40"/>
      <c r="UCQ259" s="40"/>
      <c r="UCR259" s="40"/>
      <c r="UCS259" s="40"/>
      <c r="UCT259" s="40"/>
      <c r="UCU259" s="40"/>
      <c r="UCV259" s="40"/>
      <c r="UCW259" s="40"/>
      <c r="UCX259" s="40"/>
      <c r="UCY259" s="40"/>
      <c r="UCZ259" s="40"/>
      <c r="UDA259" s="40"/>
      <c r="UDB259" s="40"/>
      <c r="UDC259" s="40"/>
      <c r="UDD259" s="40"/>
      <c r="UDE259" s="40"/>
      <c r="UDF259" s="40"/>
      <c r="UDG259" s="40"/>
      <c r="UDH259" s="40"/>
      <c r="UDI259" s="40"/>
      <c r="UDJ259" s="40"/>
      <c r="UDK259" s="40"/>
      <c r="UDL259" s="40"/>
      <c r="UDM259" s="40"/>
      <c r="UDN259" s="40"/>
      <c r="UDO259" s="40"/>
      <c r="UDP259" s="40"/>
      <c r="UDQ259" s="40"/>
      <c r="UDR259" s="40"/>
      <c r="UDS259" s="40"/>
      <c r="UDT259" s="40"/>
      <c r="UDU259" s="40"/>
      <c r="UDV259" s="40"/>
      <c r="UDW259" s="40"/>
      <c r="UDX259" s="40"/>
      <c r="UDY259" s="40"/>
      <c r="UDZ259" s="40"/>
      <c r="UEA259" s="40"/>
      <c r="UEB259" s="40"/>
      <c r="UEC259" s="40"/>
      <c r="UED259" s="40"/>
      <c r="UEE259" s="40"/>
      <c r="UEF259" s="40"/>
      <c r="UEG259" s="40"/>
      <c r="UEH259" s="40"/>
      <c r="UEI259" s="40"/>
      <c r="UEJ259" s="40"/>
      <c r="UEK259" s="40"/>
      <c r="UEL259" s="40"/>
      <c r="UEM259" s="40"/>
      <c r="UEN259" s="40"/>
      <c r="UEO259" s="40"/>
      <c r="UEP259" s="40"/>
      <c r="UEQ259" s="40"/>
      <c r="UER259" s="40"/>
      <c r="UES259" s="40"/>
      <c r="UET259" s="40"/>
      <c r="UEU259" s="40"/>
      <c r="UEV259" s="40"/>
      <c r="UEW259" s="40"/>
      <c r="UEX259" s="40"/>
      <c r="UEY259" s="40"/>
      <c r="UEZ259" s="40"/>
      <c r="UFA259" s="40"/>
      <c r="UFB259" s="40"/>
      <c r="UFC259" s="40"/>
      <c r="UFD259" s="40"/>
      <c r="UFE259" s="40"/>
      <c r="UFF259" s="40"/>
      <c r="UFG259" s="40"/>
      <c r="UFH259" s="40"/>
      <c r="UFI259" s="40"/>
      <c r="UFJ259" s="40"/>
      <c r="UFK259" s="40"/>
      <c r="UFL259" s="40"/>
      <c r="UFM259" s="40"/>
      <c r="UFN259" s="40"/>
      <c r="UFO259" s="40"/>
      <c r="UFP259" s="40"/>
      <c r="UFQ259" s="40"/>
      <c r="UFR259" s="40"/>
      <c r="UFS259" s="40"/>
      <c r="UFT259" s="40"/>
      <c r="UFU259" s="40"/>
      <c r="UFV259" s="40"/>
      <c r="UFW259" s="40"/>
      <c r="UFX259" s="40"/>
      <c r="UFY259" s="40"/>
      <c r="UFZ259" s="40"/>
      <c r="UGA259" s="40"/>
      <c r="UGB259" s="40"/>
      <c r="UGC259" s="40"/>
      <c r="UGD259" s="40"/>
      <c r="UGE259" s="40"/>
      <c r="UGF259" s="40"/>
      <c r="UGG259" s="40"/>
      <c r="UGH259" s="40"/>
      <c r="UGI259" s="40"/>
      <c r="UGJ259" s="40"/>
      <c r="UGK259" s="40"/>
      <c r="UGL259" s="40"/>
      <c r="UGM259" s="40"/>
      <c r="UGN259" s="40"/>
      <c r="UGO259" s="40"/>
      <c r="UGP259" s="40"/>
      <c r="UGQ259" s="40"/>
      <c r="UGR259" s="40"/>
      <c r="UGS259" s="40"/>
      <c r="UGT259" s="40"/>
      <c r="UGU259" s="40"/>
      <c r="UGV259" s="40"/>
      <c r="UGW259" s="40"/>
      <c r="UGX259" s="40"/>
      <c r="UGY259" s="40"/>
      <c r="UGZ259" s="40"/>
      <c r="UHA259" s="40"/>
      <c r="UHB259" s="40"/>
      <c r="UHC259" s="40"/>
      <c r="UHD259" s="40"/>
      <c r="UHE259" s="40"/>
      <c r="UHF259" s="40"/>
      <c r="UHG259" s="40"/>
      <c r="UHH259" s="40"/>
      <c r="UHI259" s="40"/>
      <c r="UHJ259" s="40"/>
      <c r="UHK259" s="40"/>
      <c r="UHL259" s="40"/>
      <c r="UHM259" s="40"/>
      <c r="UHN259" s="40"/>
      <c r="UHO259" s="40"/>
      <c r="UHP259" s="40"/>
      <c r="UHQ259" s="40"/>
      <c r="UHR259" s="40"/>
      <c r="UHS259" s="40"/>
      <c r="UHT259" s="40"/>
      <c r="UHU259" s="40"/>
      <c r="UHV259" s="40"/>
      <c r="UHW259" s="40"/>
      <c r="UHX259" s="40"/>
      <c r="UHY259" s="40"/>
      <c r="UHZ259" s="40"/>
      <c r="UIA259" s="40"/>
      <c r="UIB259" s="40"/>
      <c r="UIC259" s="40"/>
      <c r="UID259" s="40"/>
      <c r="UIE259" s="40"/>
      <c r="UIF259" s="40"/>
      <c r="UIG259" s="40"/>
      <c r="UIH259" s="40"/>
      <c r="UII259" s="40"/>
      <c r="UIJ259" s="40"/>
      <c r="UIK259" s="40"/>
      <c r="UIL259" s="40"/>
      <c r="UIM259" s="40"/>
      <c r="UIN259" s="40"/>
      <c r="UIO259" s="40"/>
      <c r="UIP259" s="40"/>
      <c r="UIQ259" s="40"/>
      <c r="UIR259" s="40"/>
      <c r="UIS259" s="40"/>
      <c r="UIT259" s="40"/>
      <c r="UIU259" s="40"/>
      <c r="UIV259" s="40"/>
      <c r="UIW259" s="40"/>
      <c r="UIX259" s="40"/>
      <c r="UIY259" s="40"/>
      <c r="UIZ259" s="40"/>
      <c r="UJA259" s="40"/>
      <c r="UJB259" s="40"/>
      <c r="UJC259" s="40"/>
      <c r="UJD259" s="40"/>
      <c r="UJE259" s="40"/>
      <c r="UJF259" s="40"/>
      <c r="UJG259" s="40"/>
      <c r="UJH259" s="40"/>
      <c r="UJI259" s="40"/>
      <c r="UJJ259" s="40"/>
      <c r="UJK259" s="40"/>
      <c r="UJL259" s="40"/>
      <c r="UJM259" s="40"/>
      <c r="UJN259" s="40"/>
      <c r="UJO259" s="40"/>
      <c r="UJP259" s="40"/>
      <c r="UJQ259" s="40"/>
      <c r="UJR259" s="40"/>
      <c r="UJS259" s="40"/>
      <c r="UJT259" s="40"/>
      <c r="UJU259" s="40"/>
      <c r="UJV259" s="40"/>
      <c r="UJW259" s="40"/>
      <c r="UJX259" s="40"/>
      <c r="UJY259" s="40"/>
      <c r="UJZ259" s="40"/>
      <c r="UKA259" s="40"/>
      <c r="UKB259" s="40"/>
      <c r="UKC259" s="40"/>
      <c r="UKD259" s="40"/>
      <c r="UKE259" s="40"/>
      <c r="UKF259" s="40"/>
      <c r="UKG259" s="40"/>
      <c r="UKH259" s="40"/>
      <c r="UKI259" s="40"/>
      <c r="UKJ259" s="40"/>
      <c r="UKK259" s="40"/>
      <c r="UKL259" s="40"/>
      <c r="UKM259" s="40"/>
      <c r="UKN259" s="40"/>
      <c r="UKO259" s="40"/>
      <c r="UKP259" s="40"/>
      <c r="UKQ259" s="40"/>
      <c r="UKR259" s="40"/>
      <c r="UKS259" s="40"/>
      <c r="UKT259" s="40"/>
      <c r="UKU259" s="40"/>
      <c r="UKV259" s="40"/>
      <c r="UKW259" s="40"/>
      <c r="UKX259" s="40"/>
      <c r="UKY259" s="40"/>
      <c r="UKZ259" s="40"/>
      <c r="ULA259" s="40"/>
      <c r="ULB259" s="40"/>
      <c r="ULC259" s="40"/>
      <c r="ULD259" s="40"/>
      <c r="ULE259" s="40"/>
      <c r="ULF259" s="40"/>
      <c r="ULG259" s="40"/>
      <c r="ULH259" s="40"/>
      <c r="ULI259" s="40"/>
      <c r="ULJ259" s="40"/>
      <c r="ULK259" s="40"/>
      <c r="ULL259" s="40"/>
      <c r="ULM259" s="40"/>
      <c r="ULN259" s="40"/>
      <c r="ULO259" s="40"/>
      <c r="ULP259" s="40"/>
      <c r="ULQ259" s="40"/>
      <c r="ULR259" s="40"/>
      <c r="ULS259" s="40"/>
      <c r="ULT259" s="40"/>
      <c r="ULU259" s="40"/>
      <c r="ULV259" s="40"/>
      <c r="ULW259" s="40"/>
      <c r="ULX259" s="40"/>
      <c r="ULY259" s="40"/>
      <c r="ULZ259" s="40"/>
      <c r="UMA259" s="40"/>
      <c r="UMB259" s="40"/>
      <c r="UMC259" s="40"/>
      <c r="UMD259" s="40"/>
      <c r="UME259" s="40"/>
      <c r="UMF259" s="40"/>
      <c r="UMG259" s="40"/>
      <c r="UMH259" s="40"/>
      <c r="UMI259" s="40"/>
      <c r="UMJ259" s="40"/>
      <c r="UMK259" s="40"/>
      <c r="UML259" s="40"/>
      <c r="UMM259" s="40"/>
      <c r="UMN259" s="40"/>
      <c r="UMO259" s="40"/>
      <c r="UMP259" s="40"/>
      <c r="UMQ259" s="40"/>
      <c r="UMR259" s="40"/>
      <c r="UMS259" s="40"/>
      <c r="UMT259" s="40"/>
      <c r="UMU259" s="40"/>
      <c r="UMV259" s="40"/>
      <c r="UMW259" s="40"/>
      <c r="UMX259" s="40"/>
      <c r="UMY259" s="40"/>
      <c r="UMZ259" s="40"/>
      <c r="UNA259" s="40"/>
      <c r="UNB259" s="40"/>
      <c r="UNC259" s="40"/>
      <c r="UND259" s="40"/>
      <c r="UNE259" s="40"/>
      <c r="UNF259" s="40"/>
      <c r="UNG259" s="40"/>
      <c r="UNH259" s="40"/>
      <c r="UNI259" s="40"/>
      <c r="UNJ259" s="40"/>
      <c r="UNK259" s="40"/>
      <c r="UNL259" s="40"/>
      <c r="UNM259" s="40"/>
      <c r="UNN259" s="40"/>
      <c r="UNO259" s="40"/>
      <c r="UNP259" s="40"/>
      <c r="UNQ259" s="40"/>
      <c r="UNR259" s="40"/>
      <c r="UNS259" s="40"/>
      <c r="UNT259" s="40"/>
      <c r="UNU259" s="40"/>
      <c r="UNV259" s="40"/>
      <c r="UNW259" s="40"/>
      <c r="UNX259" s="40"/>
      <c r="UNY259" s="40"/>
      <c r="UNZ259" s="40"/>
      <c r="UOA259" s="40"/>
      <c r="UOB259" s="40"/>
      <c r="UOC259" s="40"/>
      <c r="UOD259" s="40"/>
      <c r="UOE259" s="40"/>
      <c r="UOF259" s="40"/>
      <c r="UOG259" s="40"/>
      <c r="UOH259" s="40"/>
      <c r="UOI259" s="40"/>
      <c r="UOJ259" s="40"/>
      <c r="UOK259" s="40"/>
      <c r="UOL259" s="40"/>
      <c r="UOM259" s="40"/>
      <c r="UON259" s="40"/>
      <c r="UOO259" s="40"/>
      <c r="UOP259" s="40"/>
      <c r="UOQ259" s="40"/>
      <c r="UOR259" s="40"/>
      <c r="UOS259" s="40"/>
      <c r="UOT259" s="40"/>
      <c r="UOU259" s="40"/>
      <c r="UOV259" s="40"/>
      <c r="UOW259" s="40"/>
      <c r="UOX259" s="40"/>
      <c r="UOY259" s="40"/>
      <c r="UOZ259" s="40"/>
      <c r="UPA259" s="40"/>
      <c r="UPB259" s="40"/>
      <c r="UPC259" s="40"/>
      <c r="UPD259" s="40"/>
      <c r="UPE259" s="40"/>
      <c r="UPF259" s="40"/>
      <c r="UPG259" s="40"/>
      <c r="UPH259" s="40"/>
      <c r="UPI259" s="40"/>
      <c r="UPJ259" s="40"/>
      <c r="UPK259" s="40"/>
      <c r="UPL259" s="40"/>
      <c r="UPM259" s="40"/>
      <c r="UPN259" s="40"/>
      <c r="UPO259" s="40"/>
      <c r="UPP259" s="40"/>
      <c r="UPQ259" s="40"/>
      <c r="UPR259" s="40"/>
      <c r="UPS259" s="40"/>
      <c r="UPT259" s="40"/>
      <c r="UPU259" s="40"/>
      <c r="UPV259" s="40"/>
      <c r="UPW259" s="40"/>
      <c r="UPX259" s="40"/>
      <c r="UPY259" s="40"/>
      <c r="UPZ259" s="40"/>
      <c r="UQA259" s="40"/>
      <c r="UQB259" s="40"/>
      <c r="UQC259" s="40"/>
      <c r="UQD259" s="40"/>
      <c r="UQE259" s="40"/>
      <c r="UQF259" s="40"/>
      <c r="UQG259" s="40"/>
      <c r="UQH259" s="40"/>
      <c r="UQI259" s="40"/>
      <c r="UQJ259" s="40"/>
      <c r="UQK259" s="40"/>
      <c r="UQL259" s="40"/>
      <c r="UQM259" s="40"/>
      <c r="UQN259" s="40"/>
      <c r="UQO259" s="40"/>
      <c r="UQP259" s="40"/>
      <c r="UQQ259" s="40"/>
      <c r="UQR259" s="40"/>
      <c r="UQS259" s="40"/>
      <c r="UQT259" s="40"/>
      <c r="UQU259" s="40"/>
      <c r="UQV259" s="40"/>
      <c r="UQW259" s="40"/>
      <c r="UQX259" s="40"/>
      <c r="UQY259" s="40"/>
      <c r="UQZ259" s="40"/>
      <c r="URA259" s="40"/>
      <c r="URB259" s="40"/>
      <c r="URC259" s="40"/>
      <c r="URD259" s="40"/>
      <c r="URE259" s="40"/>
      <c r="URF259" s="40"/>
      <c r="URG259" s="40"/>
      <c r="URH259" s="40"/>
      <c r="URI259" s="40"/>
      <c r="URJ259" s="40"/>
      <c r="URK259" s="40"/>
      <c r="URL259" s="40"/>
      <c r="URM259" s="40"/>
      <c r="URN259" s="40"/>
      <c r="URO259" s="40"/>
      <c r="URP259" s="40"/>
      <c r="URQ259" s="40"/>
      <c r="URR259" s="40"/>
      <c r="URS259" s="40"/>
      <c r="URT259" s="40"/>
      <c r="URU259" s="40"/>
      <c r="URV259" s="40"/>
      <c r="URW259" s="40"/>
      <c r="URX259" s="40"/>
      <c r="URY259" s="40"/>
      <c r="URZ259" s="40"/>
      <c r="USA259" s="40"/>
      <c r="USB259" s="40"/>
      <c r="USC259" s="40"/>
      <c r="USD259" s="40"/>
      <c r="USE259" s="40"/>
      <c r="USF259" s="40"/>
      <c r="USG259" s="40"/>
      <c r="USH259" s="40"/>
      <c r="USI259" s="40"/>
      <c r="USJ259" s="40"/>
      <c r="USK259" s="40"/>
      <c r="USL259" s="40"/>
      <c r="USM259" s="40"/>
      <c r="USN259" s="40"/>
      <c r="USO259" s="40"/>
      <c r="USP259" s="40"/>
      <c r="USQ259" s="40"/>
      <c r="USR259" s="40"/>
      <c r="USS259" s="40"/>
      <c r="UST259" s="40"/>
      <c r="USU259" s="40"/>
      <c r="USV259" s="40"/>
      <c r="USW259" s="40"/>
      <c r="USX259" s="40"/>
      <c r="USY259" s="40"/>
      <c r="USZ259" s="40"/>
      <c r="UTA259" s="40"/>
      <c r="UTB259" s="40"/>
      <c r="UTC259" s="40"/>
      <c r="UTD259" s="40"/>
      <c r="UTE259" s="40"/>
      <c r="UTF259" s="40"/>
      <c r="UTG259" s="40"/>
      <c r="UTH259" s="40"/>
      <c r="UTI259" s="40"/>
      <c r="UTJ259" s="40"/>
      <c r="UTK259" s="40"/>
      <c r="UTL259" s="40"/>
      <c r="UTM259" s="40"/>
      <c r="UTN259" s="40"/>
      <c r="UTO259" s="40"/>
      <c r="UTP259" s="40"/>
      <c r="UTQ259" s="40"/>
      <c r="UTR259" s="40"/>
      <c r="UTS259" s="40"/>
      <c r="UTT259" s="40"/>
      <c r="UTU259" s="40"/>
      <c r="UTV259" s="40"/>
      <c r="UTW259" s="40"/>
      <c r="UTX259" s="40"/>
      <c r="UTY259" s="40"/>
      <c r="UTZ259" s="40"/>
      <c r="UUA259" s="40"/>
      <c r="UUB259" s="40"/>
      <c r="UUC259" s="40"/>
      <c r="UUD259" s="40"/>
      <c r="UUE259" s="40"/>
      <c r="UUF259" s="40"/>
      <c r="UUG259" s="40"/>
      <c r="UUH259" s="40"/>
      <c r="UUI259" s="40"/>
      <c r="UUJ259" s="40"/>
      <c r="UUK259" s="40"/>
      <c r="UUL259" s="40"/>
      <c r="UUM259" s="40"/>
      <c r="UUN259" s="40"/>
      <c r="UUO259" s="40"/>
      <c r="UUP259" s="40"/>
      <c r="UUQ259" s="40"/>
      <c r="UUR259" s="40"/>
      <c r="UUS259" s="40"/>
      <c r="UUT259" s="40"/>
      <c r="UUU259" s="40"/>
      <c r="UUV259" s="40"/>
      <c r="UUW259" s="40"/>
      <c r="UUX259" s="40"/>
      <c r="UUY259" s="40"/>
      <c r="UUZ259" s="40"/>
      <c r="UVA259" s="40"/>
      <c r="UVB259" s="40"/>
      <c r="UVC259" s="40"/>
      <c r="UVD259" s="40"/>
      <c r="UVE259" s="40"/>
      <c r="UVF259" s="40"/>
      <c r="UVG259" s="40"/>
      <c r="UVH259" s="40"/>
      <c r="UVI259" s="40"/>
      <c r="UVJ259" s="40"/>
      <c r="UVK259" s="40"/>
      <c r="UVL259" s="40"/>
      <c r="UVM259" s="40"/>
      <c r="UVN259" s="40"/>
      <c r="UVO259" s="40"/>
      <c r="UVP259" s="40"/>
      <c r="UVQ259" s="40"/>
      <c r="UVR259" s="40"/>
      <c r="UVS259" s="40"/>
      <c r="UVT259" s="40"/>
      <c r="UVU259" s="40"/>
      <c r="UVV259" s="40"/>
      <c r="UVW259" s="40"/>
      <c r="UVX259" s="40"/>
      <c r="UVY259" s="40"/>
      <c r="UVZ259" s="40"/>
      <c r="UWA259" s="40"/>
      <c r="UWB259" s="40"/>
      <c r="UWC259" s="40"/>
      <c r="UWD259" s="40"/>
      <c r="UWE259" s="40"/>
      <c r="UWF259" s="40"/>
      <c r="UWG259" s="40"/>
      <c r="UWH259" s="40"/>
      <c r="UWI259" s="40"/>
      <c r="UWJ259" s="40"/>
      <c r="UWK259" s="40"/>
      <c r="UWL259" s="40"/>
      <c r="UWM259" s="40"/>
      <c r="UWN259" s="40"/>
      <c r="UWO259" s="40"/>
      <c r="UWP259" s="40"/>
      <c r="UWQ259" s="40"/>
      <c r="UWR259" s="40"/>
      <c r="UWS259" s="40"/>
      <c r="UWT259" s="40"/>
      <c r="UWU259" s="40"/>
      <c r="UWV259" s="40"/>
      <c r="UWW259" s="40"/>
      <c r="UWX259" s="40"/>
      <c r="UWY259" s="40"/>
      <c r="UWZ259" s="40"/>
      <c r="UXA259" s="40"/>
      <c r="UXB259" s="40"/>
      <c r="UXC259" s="40"/>
      <c r="UXD259" s="40"/>
      <c r="UXE259" s="40"/>
      <c r="UXF259" s="40"/>
      <c r="UXG259" s="40"/>
      <c r="UXH259" s="40"/>
      <c r="UXI259" s="40"/>
      <c r="UXJ259" s="40"/>
      <c r="UXK259" s="40"/>
      <c r="UXL259" s="40"/>
      <c r="UXM259" s="40"/>
      <c r="UXN259" s="40"/>
      <c r="UXO259" s="40"/>
      <c r="UXP259" s="40"/>
      <c r="UXQ259" s="40"/>
      <c r="UXR259" s="40"/>
      <c r="UXS259" s="40"/>
      <c r="UXT259" s="40"/>
      <c r="UXU259" s="40"/>
      <c r="UXV259" s="40"/>
      <c r="UXW259" s="40"/>
      <c r="UXX259" s="40"/>
      <c r="UXY259" s="40"/>
      <c r="UXZ259" s="40"/>
      <c r="UYA259" s="40"/>
      <c r="UYB259" s="40"/>
      <c r="UYC259" s="40"/>
      <c r="UYD259" s="40"/>
      <c r="UYE259" s="40"/>
      <c r="UYF259" s="40"/>
      <c r="UYG259" s="40"/>
      <c r="UYH259" s="40"/>
      <c r="UYI259" s="40"/>
      <c r="UYJ259" s="40"/>
      <c r="UYK259" s="40"/>
      <c r="UYL259" s="40"/>
      <c r="UYM259" s="40"/>
      <c r="UYN259" s="40"/>
      <c r="UYO259" s="40"/>
      <c r="UYP259" s="40"/>
      <c r="UYQ259" s="40"/>
      <c r="UYR259" s="40"/>
      <c r="UYS259" s="40"/>
      <c r="UYT259" s="40"/>
      <c r="UYU259" s="40"/>
      <c r="UYV259" s="40"/>
      <c r="UYW259" s="40"/>
      <c r="UYX259" s="40"/>
      <c r="UYY259" s="40"/>
      <c r="UYZ259" s="40"/>
      <c r="UZA259" s="40"/>
      <c r="UZB259" s="40"/>
      <c r="UZC259" s="40"/>
      <c r="UZD259" s="40"/>
      <c r="UZE259" s="40"/>
      <c r="UZF259" s="40"/>
      <c r="UZG259" s="40"/>
      <c r="UZH259" s="40"/>
      <c r="UZI259" s="40"/>
      <c r="UZJ259" s="40"/>
      <c r="UZK259" s="40"/>
      <c r="UZL259" s="40"/>
      <c r="UZM259" s="40"/>
      <c r="UZN259" s="40"/>
      <c r="UZO259" s="40"/>
      <c r="UZP259" s="40"/>
      <c r="UZQ259" s="40"/>
      <c r="UZR259" s="40"/>
      <c r="UZS259" s="40"/>
      <c r="UZT259" s="40"/>
      <c r="UZU259" s="40"/>
      <c r="UZV259" s="40"/>
      <c r="UZW259" s="40"/>
      <c r="UZX259" s="40"/>
      <c r="UZY259" s="40"/>
      <c r="UZZ259" s="40"/>
      <c r="VAA259" s="40"/>
      <c r="VAB259" s="40"/>
      <c r="VAC259" s="40"/>
      <c r="VAD259" s="40"/>
      <c r="VAE259" s="40"/>
      <c r="VAF259" s="40"/>
      <c r="VAG259" s="40"/>
      <c r="VAH259" s="40"/>
      <c r="VAI259" s="40"/>
      <c r="VAJ259" s="40"/>
      <c r="VAK259" s="40"/>
      <c r="VAL259" s="40"/>
      <c r="VAM259" s="40"/>
      <c r="VAN259" s="40"/>
      <c r="VAO259" s="40"/>
      <c r="VAP259" s="40"/>
      <c r="VAQ259" s="40"/>
      <c r="VAR259" s="40"/>
      <c r="VAS259" s="40"/>
      <c r="VAT259" s="40"/>
      <c r="VAU259" s="40"/>
      <c r="VAV259" s="40"/>
      <c r="VAW259" s="40"/>
      <c r="VAX259" s="40"/>
      <c r="VAY259" s="40"/>
      <c r="VAZ259" s="40"/>
      <c r="VBA259" s="40"/>
      <c r="VBB259" s="40"/>
      <c r="VBC259" s="40"/>
      <c r="VBD259" s="40"/>
      <c r="VBE259" s="40"/>
      <c r="VBF259" s="40"/>
      <c r="VBG259" s="40"/>
      <c r="VBH259" s="40"/>
      <c r="VBI259" s="40"/>
      <c r="VBJ259" s="40"/>
      <c r="VBK259" s="40"/>
      <c r="VBL259" s="40"/>
      <c r="VBM259" s="40"/>
      <c r="VBN259" s="40"/>
      <c r="VBO259" s="40"/>
      <c r="VBP259" s="40"/>
      <c r="VBQ259" s="40"/>
      <c r="VBR259" s="40"/>
      <c r="VBS259" s="40"/>
      <c r="VBT259" s="40"/>
      <c r="VBU259" s="40"/>
      <c r="VBV259" s="40"/>
      <c r="VBW259" s="40"/>
      <c r="VBX259" s="40"/>
      <c r="VBY259" s="40"/>
      <c r="VBZ259" s="40"/>
      <c r="VCA259" s="40"/>
      <c r="VCB259" s="40"/>
      <c r="VCC259" s="40"/>
      <c r="VCD259" s="40"/>
      <c r="VCE259" s="40"/>
      <c r="VCF259" s="40"/>
      <c r="VCG259" s="40"/>
      <c r="VCH259" s="40"/>
      <c r="VCI259" s="40"/>
      <c r="VCJ259" s="40"/>
      <c r="VCK259" s="40"/>
      <c r="VCL259" s="40"/>
      <c r="VCM259" s="40"/>
      <c r="VCN259" s="40"/>
      <c r="VCO259" s="40"/>
      <c r="VCP259" s="40"/>
      <c r="VCQ259" s="40"/>
      <c r="VCR259" s="40"/>
      <c r="VCS259" s="40"/>
      <c r="VCT259" s="40"/>
      <c r="VCU259" s="40"/>
      <c r="VCV259" s="40"/>
      <c r="VCW259" s="40"/>
      <c r="VCX259" s="40"/>
      <c r="VCY259" s="40"/>
      <c r="VCZ259" s="40"/>
      <c r="VDA259" s="40"/>
      <c r="VDB259" s="40"/>
      <c r="VDC259" s="40"/>
      <c r="VDD259" s="40"/>
      <c r="VDE259" s="40"/>
      <c r="VDF259" s="40"/>
      <c r="VDG259" s="40"/>
      <c r="VDH259" s="40"/>
      <c r="VDI259" s="40"/>
      <c r="VDJ259" s="40"/>
      <c r="VDK259" s="40"/>
      <c r="VDL259" s="40"/>
      <c r="VDM259" s="40"/>
      <c r="VDN259" s="40"/>
      <c r="VDO259" s="40"/>
      <c r="VDP259" s="40"/>
      <c r="VDQ259" s="40"/>
      <c r="VDR259" s="40"/>
      <c r="VDS259" s="40"/>
      <c r="VDT259" s="40"/>
      <c r="VDU259" s="40"/>
      <c r="VDV259" s="40"/>
      <c r="VDW259" s="40"/>
      <c r="VDX259" s="40"/>
      <c r="VDY259" s="40"/>
      <c r="VDZ259" s="40"/>
      <c r="VEA259" s="40"/>
      <c r="VEB259" s="40"/>
      <c r="VEC259" s="40"/>
      <c r="VED259" s="40"/>
      <c r="VEE259" s="40"/>
      <c r="VEF259" s="40"/>
      <c r="VEG259" s="40"/>
      <c r="VEH259" s="40"/>
      <c r="VEI259" s="40"/>
      <c r="VEJ259" s="40"/>
      <c r="VEK259" s="40"/>
      <c r="VEL259" s="40"/>
      <c r="VEM259" s="40"/>
      <c r="VEN259" s="40"/>
      <c r="VEO259" s="40"/>
      <c r="VEP259" s="40"/>
      <c r="VEQ259" s="40"/>
      <c r="VER259" s="40"/>
      <c r="VES259" s="40"/>
      <c r="VET259" s="40"/>
      <c r="VEU259" s="40"/>
      <c r="VEV259" s="40"/>
      <c r="VEW259" s="40"/>
      <c r="VEX259" s="40"/>
      <c r="VEY259" s="40"/>
      <c r="VEZ259" s="40"/>
      <c r="VFA259" s="40"/>
      <c r="VFB259" s="40"/>
      <c r="VFC259" s="40"/>
      <c r="VFD259" s="40"/>
      <c r="VFE259" s="40"/>
      <c r="VFF259" s="40"/>
      <c r="VFG259" s="40"/>
      <c r="VFH259" s="40"/>
      <c r="VFI259" s="40"/>
      <c r="VFJ259" s="40"/>
      <c r="VFK259" s="40"/>
      <c r="VFL259" s="40"/>
      <c r="VFM259" s="40"/>
      <c r="VFN259" s="40"/>
      <c r="VFO259" s="40"/>
      <c r="VFP259" s="40"/>
      <c r="VFQ259" s="40"/>
      <c r="VFR259" s="40"/>
      <c r="VFS259" s="40"/>
      <c r="VFT259" s="40"/>
      <c r="VFU259" s="40"/>
      <c r="VFV259" s="40"/>
      <c r="VFW259" s="40"/>
      <c r="VFX259" s="40"/>
      <c r="VFY259" s="40"/>
      <c r="VFZ259" s="40"/>
      <c r="VGA259" s="40"/>
      <c r="VGB259" s="40"/>
      <c r="VGC259" s="40"/>
      <c r="VGD259" s="40"/>
      <c r="VGE259" s="40"/>
      <c r="VGF259" s="40"/>
      <c r="VGG259" s="40"/>
      <c r="VGH259" s="40"/>
      <c r="VGI259" s="40"/>
      <c r="VGJ259" s="40"/>
      <c r="VGK259" s="40"/>
      <c r="VGL259" s="40"/>
      <c r="VGM259" s="40"/>
      <c r="VGN259" s="40"/>
      <c r="VGO259" s="40"/>
      <c r="VGP259" s="40"/>
      <c r="VGQ259" s="40"/>
      <c r="VGR259" s="40"/>
      <c r="VGS259" s="40"/>
      <c r="VGT259" s="40"/>
      <c r="VGU259" s="40"/>
      <c r="VGV259" s="40"/>
      <c r="VGW259" s="40"/>
      <c r="VGX259" s="40"/>
      <c r="VGY259" s="40"/>
      <c r="VGZ259" s="40"/>
      <c r="VHA259" s="40"/>
      <c r="VHB259" s="40"/>
      <c r="VHC259" s="40"/>
      <c r="VHD259" s="40"/>
      <c r="VHE259" s="40"/>
      <c r="VHF259" s="40"/>
      <c r="VHG259" s="40"/>
      <c r="VHH259" s="40"/>
      <c r="VHI259" s="40"/>
      <c r="VHJ259" s="40"/>
      <c r="VHK259" s="40"/>
      <c r="VHL259" s="40"/>
      <c r="VHM259" s="40"/>
      <c r="VHN259" s="40"/>
      <c r="VHO259" s="40"/>
      <c r="VHP259" s="40"/>
      <c r="VHQ259" s="40"/>
      <c r="VHR259" s="40"/>
      <c r="VHS259" s="40"/>
      <c r="VHT259" s="40"/>
      <c r="VHU259" s="40"/>
      <c r="VHV259" s="40"/>
      <c r="VHW259" s="40"/>
      <c r="VHX259" s="40"/>
      <c r="VHY259" s="40"/>
      <c r="VHZ259" s="40"/>
      <c r="VIA259" s="40"/>
      <c r="VIB259" s="40"/>
      <c r="VIC259" s="40"/>
      <c r="VID259" s="40"/>
      <c r="VIE259" s="40"/>
      <c r="VIF259" s="40"/>
      <c r="VIG259" s="40"/>
      <c r="VIH259" s="40"/>
      <c r="VII259" s="40"/>
      <c r="VIJ259" s="40"/>
      <c r="VIK259" s="40"/>
      <c r="VIL259" s="40"/>
      <c r="VIM259" s="40"/>
      <c r="VIN259" s="40"/>
      <c r="VIO259" s="40"/>
      <c r="VIP259" s="40"/>
      <c r="VIQ259" s="40"/>
      <c r="VIR259" s="40"/>
      <c r="VIS259" s="40"/>
      <c r="VIT259" s="40"/>
      <c r="VIU259" s="40"/>
      <c r="VIV259" s="40"/>
      <c r="VIW259" s="40"/>
      <c r="VIX259" s="40"/>
      <c r="VIY259" s="40"/>
      <c r="VIZ259" s="40"/>
      <c r="VJA259" s="40"/>
      <c r="VJB259" s="40"/>
      <c r="VJC259" s="40"/>
      <c r="VJD259" s="40"/>
      <c r="VJE259" s="40"/>
      <c r="VJF259" s="40"/>
      <c r="VJG259" s="40"/>
      <c r="VJH259" s="40"/>
      <c r="VJI259" s="40"/>
      <c r="VJJ259" s="40"/>
      <c r="VJK259" s="40"/>
      <c r="VJL259" s="40"/>
      <c r="VJM259" s="40"/>
      <c r="VJN259" s="40"/>
      <c r="VJO259" s="40"/>
      <c r="VJP259" s="40"/>
      <c r="VJQ259" s="40"/>
      <c r="VJR259" s="40"/>
      <c r="VJS259" s="40"/>
      <c r="VJT259" s="40"/>
      <c r="VJU259" s="40"/>
      <c r="VJV259" s="40"/>
      <c r="VJW259" s="40"/>
      <c r="VJX259" s="40"/>
      <c r="VJY259" s="40"/>
      <c r="VJZ259" s="40"/>
      <c r="VKA259" s="40"/>
      <c r="VKB259" s="40"/>
      <c r="VKC259" s="40"/>
      <c r="VKD259" s="40"/>
      <c r="VKE259" s="40"/>
      <c r="VKF259" s="40"/>
      <c r="VKG259" s="40"/>
      <c r="VKH259" s="40"/>
      <c r="VKI259" s="40"/>
      <c r="VKJ259" s="40"/>
      <c r="VKK259" s="40"/>
      <c r="VKL259" s="40"/>
      <c r="VKM259" s="40"/>
      <c r="VKN259" s="40"/>
      <c r="VKO259" s="40"/>
      <c r="VKP259" s="40"/>
      <c r="VKQ259" s="40"/>
      <c r="VKR259" s="40"/>
      <c r="VKS259" s="40"/>
      <c r="VKT259" s="40"/>
      <c r="VKU259" s="40"/>
      <c r="VKV259" s="40"/>
      <c r="VKW259" s="40"/>
      <c r="VKX259" s="40"/>
      <c r="VKY259" s="40"/>
      <c r="VKZ259" s="40"/>
      <c r="VLA259" s="40"/>
      <c r="VLB259" s="40"/>
      <c r="VLC259" s="40"/>
      <c r="VLD259" s="40"/>
      <c r="VLE259" s="40"/>
      <c r="VLF259" s="40"/>
      <c r="VLG259" s="40"/>
      <c r="VLH259" s="40"/>
      <c r="VLI259" s="40"/>
      <c r="VLJ259" s="40"/>
      <c r="VLK259" s="40"/>
      <c r="VLL259" s="40"/>
      <c r="VLM259" s="40"/>
      <c r="VLN259" s="40"/>
      <c r="VLO259" s="40"/>
      <c r="VLP259" s="40"/>
      <c r="VLQ259" s="40"/>
      <c r="VLR259" s="40"/>
      <c r="VLS259" s="40"/>
      <c r="VLT259" s="40"/>
      <c r="VLU259" s="40"/>
      <c r="VLV259" s="40"/>
      <c r="VLW259" s="40"/>
      <c r="VLX259" s="40"/>
      <c r="VLY259" s="40"/>
      <c r="VLZ259" s="40"/>
      <c r="VMA259" s="40"/>
      <c r="VMB259" s="40"/>
      <c r="VMC259" s="40"/>
      <c r="VMD259" s="40"/>
      <c r="VME259" s="40"/>
      <c r="VMF259" s="40"/>
      <c r="VMG259" s="40"/>
      <c r="VMH259" s="40"/>
      <c r="VMI259" s="40"/>
      <c r="VMJ259" s="40"/>
      <c r="VMK259" s="40"/>
      <c r="VML259" s="40"/>
      <c r="VMM259" s="40"/>
      <c r="VMN259" s="40"/>
      <c r="VMO259" s="40"/>
      <c r="VMP259" s="40"/>
      <c r="VMQ259" s="40"/>
      <c r="VMR259" s="40"/>
      <c r="VMS259" s="40"/>
      <c r="VMT259" s="40"/>
      <c r="VMU259" s="40"/>
      <c r="VMV259" s="40"/>
      <c r="VMW259" s="40"/>
      <c r="VMX259" s="40"/>
      <c r="VMY259" s="40"/>
      <c r="VMZ259" s="40"/>
      <c r="VNA259" s="40"/>
      <c r="VNB259" s="40"/>
      <c r="VNC259" s="40"/>
      <c r="VND259" s="40"/>
      <c r="VNE259" s="40"/>
      <c r="VNF259" s="40"/>
      <c r="VNG259" s="40"/>
      <c r="VNH259" s="40"/>
      <c r="VNI259" s="40"/>
      <c r="VNJ259" s="40"/>
      <c r="VNK259" s="40"/>
      <c r="VNL259" s="40"/>
      <c r="VNM259" s="40"/>
      <c r="VNN259" s="40"/>
      <c r="VNO259" s="40"/>
      <c r="VNP259" s="40"/>
      <c r="VNQ259" s="40"/>
      <c r="VNR259" s="40"/>
      <c r="VNS259" s="40"/>
      <c r="VNT259" s="40"/>
      <c r="VNU259" s="40"/>
      <c r="VNV259" s="40"/>
      <c r="VNW259" s="40"/>
      <c r="VNX259" s="40"/>
      <c r="VNY259" s="40"/>
      <c r="VNZ259" s="40"/>
      <c r="VOA259" s="40"/>
      <c r="VOB259" s="40"/>
      <c r="VOC259" s="40"/>
      <c r="VOD259" s="40"/>
      <c r="VOE259" s="40"/>
      <c r="VOF259" s="40"/>
      <c r="VOG259" s="40"/>
      <c r="VOH259" s="40"/>
      <c r="VOI259" s="40"/>
      <c r="VOJ259" s="40"/>
      <c r="VOK259" s="40"/>
      <c r="VOL259" s="40"/>
      <c r="VOM259" s="40"/>
      <c r="VON259" s="40"/>
      <c r="VOO259" s="40"/>
      <c r="VOP259" s="40"/>
      <c r="VOQ259" s="40"/>
      <c r="VOR259" s="40"/>
      <c r="VOS259" s="40"/>
      <c r="VOT259" s="40"/>
      <c r="VOU259" s="40"/>
      <c r="VOV259" s="40"/>
      <c r="VOW259" s="40"/>
      <c r="VOX259" s="40"/>
      <c r="VOY259" s="40"/>
      <c r="VOZ259" s="40"/>
      <c r="VPA259" s="40"/>
      <c r="VPB259" s="40"/>
      <c r="VPC259" s="40"/>
      <c r="VPD259" s="40"/>
      <c r="VPE259" s="40"/>
      <c r="VPF259" s="40"/>
      <c r="VPG259" s="40"/>
      <c r="VPH259" s="40"/>
      <c r="VPI259" s="40"/>
      <c r="VPJ259" s="40"/>
      <c r="VPK259" s="40"/>
      <c r="VPL259" s="40"/>
      <c r="VPM259" s="40"/>
      <c r="VPN259" s="40"/>
      <c r="VPO259" s="40"/>
      <c r="VPP259" s="40"/>
      <c r="VPQ259" s="40"/>
      <c r="VPR259" s="40"/>
      <c r="VPS259" s="40"/>
      <c r="VPT259" s="40"/>
      <c r="VPU259" s="40"/>
      <c r="VPV259" s="40"/>
      <c r="VPW259" s="40"/>
      <c r="VPX259" s="40"/>
      <c r="VPY259" s="40"/>
      <c r="VPZ259" s="40"/>
      <c r="VQA259" s="40"/>
      <c r="VQB259" s="40"/>
      <c r="VQC259" s="40"/>
      <c r="VQD259" s="40"/>
      <c r="VQE259" s="40"/>
      <c r="VQF259" s="40"/>
      <c r="VQG259" s="40"/>
      <c r="VQH259" s="40"/>
      <c r="VQI259" s="40"/>
      <c r="VQJ259" s="40"/>
      <c r="VQK259" s="40"/>
      <c r="VQL259" s="40"/>
      <c r="VQM259" s="40"/>
      <c r="VQN259" s="40"/>
      <c r="VQO259" s="40"/>
      <c r="VQP259" s="40"/>
      <c r="VQQ259" s="40"/>
      <c r="VQR259" s="40"/>
      <c r="VQS259" s="40"/>
      <c r="VQT259" s="40"/>
      <c r="VQU259" s="40"/>
      <c r="VQV259" s="40"/>
      <c r="VQW259" s="40"/>
      <c r="VQX259" s="40"/>
      <c r="VQY259" s="40"/>
      <c r="VQZ259" s="40"/>
      <c r="VRA259" s="40"/>
      <c r="VRB259" s="40"/>
      <c r="VRC259" s="40"/>
      <c r="VRD259" s="40"/>
      <c r="VRE259" s="40"/>
      <c r="VRF259" s="40"/>
      <c r="VRG259" s="40"/>
      <c r="VRH259" s="40"/>
      <c r="VRI259" s="40"/>
      <c r="VRJ259" s="40"/>
      <c r="VRK259" s="40"/>
      <c r="VRL259" s="40"/>
      <c r="VRM259" s="40"/>
      <c r="VRN259" s="40"/>
      <c r="VRO259" s="40"/>
      <c r="VRP259" s="40"/>
      <c r="VRQ259" s="40"/>
      <c r="VRR259" s="40"/>
      <c r="VRS259" s="40"/>
      <c r="VRT259" s="40"/>
      <c r="VRU259" s="40"/>
      <c r="VRV259" s="40"/>
      <c r="VRW259" s="40"/>
      <c r="VRX259" s="40"/>
      <c r="VRY259" s="40"/>
      <c r="VRZ259" s="40"/>
      <c r="VSA259" s="40"/>
      <c r="VSB259" s="40"/>
      <c r="VSC259" s="40"/>
      <c r="VSD259" s="40"/>
      <c r="VSE259" s="40"/>
      <c r="VSF259" s="40"/>
      <c r="VSG259" s="40"/>
      <c r="VSH259" s="40"/>
      <c r="VSI259" s="40"/>
      <c r="VSJ259" s="40"/>
      <c r="VSK259" s="40"/>
      <c r="VSL259" s="40"/>
      <c r="VSM259" s="40"/>
      <c r="VSN259" s="40"/>
      <c r="VSO259" s="40"/>
      <c r="VSP259" s="40"/>
      <c r="VSQ259" s="40"/>
      <c r="VSR259" s="40"/>
      <c r="VSS259" s="40"/>
      <c r="VST259" s="40"/>
      <c r="VSU259" s="40"/>
      <c r="VSV259" s="40"/>
      <c r="VSW259" s="40"/>
      <c r="VSX259" s="40"/>
      <c r="VSY259" s="40"/>
      <c r="VSZ259" s="40"/>
      <c r="VTA259" s="40"/>
      <c r="VTB259" s="40"/>
      <c r="VTC259" s="40"/>
      <c r="VTD259" s="40"/>
      <c r="VTE259" s="40"/>
      <c r="VTF259" s="40"/>
      <c r="VTG259" s="40"/>
      <c r="VTH259" s="40"/>
      <c r="VTI259" s="40"/>
      <c r="VTJ259" s="40"/>
      <c r="VTK259" s="40"/>
      <c r="VTL259" s="40"/>
      <c r="VTM259" s="40"/>
      <c r="VTN259" s="40"/>
      <c r="VTO259" s="40"/>
      <c r="VTP259" s="40"/>
      <c r="VTQ259" s="40"/>
      <c r="VTR259" s="40"/>
      <c r="VTS259" s="40"/>
      <c r="VTT259" s="40"/>
      <c r="VTU259" s="40"/>
      <c r="VTV259" s="40"/>
      <c r="VTW259" s="40"/>
      <c r="VTX259" s="40"/>
      <c r="VTY259" s="40"/>
      <c r="VTZ259" s="40"/>
      <c r="VUA259" s="40"/>
      <c r="VUB259" s="40"/>
      <c r="VUC259" s="40"/>
      <c r="VUD259" s="40"/>
      <c r="VUE259" s="40"/>
      <c r="VUF259" s="40"/>
      <c r="VUG259" s="40"/>
      <c r="VUH259" s="40"/>
      <c r="VUI259" s="40"/>
      <c r="VUJ259" s="40"/>
      <c r="VUK259" s="40"/>
      <c r="VUL259" s="40"/>
      <c r="VUM259" s="40"/>
      <c r="VUN259" s="40"/>
      <c r="VUO259" s="40"/>
      <c r="VUP259" s="40"/>
      <c r="VUQ259" s="40"/>
      <c r="VUR259" s="40"/>
      <c r="VUS259" s="40"/>
      <c r="VUT259" s="40"/>
      <c r="VUU259" s="40"/>
      <c r="VUV259" s="40"/>
      <c r="VUW259" s="40"/>
      <c r="VUX259" s="40"/>
      <c r="VUY259" s="40"/>
      <c r="VUZ259" s="40"/>
      <c r="VVA259" s="40"/>
      <c r="VVB259" s="40"/>
      <c r="VVC259" s="40"/>
      <c r="VVD259" s="40"/>
      <c r="VVE259" s="40"/>
      <c r="VVF259" s="40"/>
      <c r="VVG259" s="40"/>
      <c r="VVH259" s="40"/>
      <c r="VVI259" s="40"/>
      <c r="VVJ259" s="40"/>
      <c r="VVK259" s="40"/>
      <c r="VVL259" s="40"/>
      <c r="VVM259" s="40"/>
      <c r="VVN259" s="40"/>
      <c r="VVO259" s="40"/>
      <c r="VVP259" s="40"/>
      <c r="VVQ259" s="40"/>
      <c r="VVR259" s="40"/>
      <c r="VVS259" s="40"/>
      <c r="VVT259" s="40"/>
      <c r="VVU259" s="40"/>
      <c r="VVV259" s="40"/>
      <c r="VVW259" s="40"/>
      <c r="VVX259" s="40"/>
      <c r="VVY259" s="40"/>
      <c r="VVZ259" s="40"/>
      <c r="VWA259" s="40"/>
      <c r="VWB259" s="40"/>
      <c r="VWC259" s="40"/>
      <c r="VWD259" s="40"/>
      <c r="VWE259" s="40"/>
      <c r="VWF259" s="40"/>
      <c r="VWG259" s="40"/>
      <c r="VWH259" s="40"/>
      <c r="VWI259" s="40"/>
      <c r="VWJ259" s="40"/>
      <c r="VWK259" s="40"/>
      <c r="VWL259" s="40"/>
      <c r="VWM259" s="40"/>
      <c r="VWN259" s="40"/>
      <c r="VWO259" s="40"/>
      <c r="VWP259" s="40"/>
      <c r="VWQ259" s="40"/>
      <c r="VWR259" s="40"/>
      <c r="VWS259" s="40"/>
      <c r="VWT259" s="40"/>
      <c r="VWU259" s="40"/>
      <c r="VWV259" s="40"/>
      <c r="VWW259" s="40"/>
      <c r="VWX259" s="40"/>
      <c r="VWY259" s="40"/>
      <c r="VWZ259" s="40"/>
      <c r="VXA259" s="40"/>
      <c r="VXB259" s="40"/>
      <c r="VXC259" s="40"/>
      <c r="VXD259" s="40"/>
      <c r="VXE259" s="40"/>
      <c r="VXF259" s="40"/>
      <c r="VXG259" s="40"/>
      <c r="VXH259" s="40"/>
      <c r="VXI259" s="40"/>
      <c r="VXJ259" s="40"/>
      <c r="VXK259" s="40"/>
      <c r="VXL259" s="40"/>
      <c r="VXM259" s="40"/>
      <c r="VXN259" s="40"/>
      <c r="VXO259" s="40"/>
      <c r="VXP259" s="40"/>
      <c r="VXQ259" s="40"/>
      <c r="VXR259" s="40"/>
      <c r="VXS259" s="40"/>
      <c r="VXT259" s="40"/>
      <c r="VXU259" s="40"/>
      <c r="VXV259" s="40"/>
      <c r="VXW259" s="40"/>
      <c r="VXX259" s="40"/>
      <c r="VXY259" s="40"/>
      <c r="VXZ259" s="40"/>
      <c r="VYA259" s="40"/>
      <c r="VYB259" s="40"/>
      <c r="VYC259" s="40"/>
      <c r="VYD259" s="40"/>
      <c r="VYE259" s="40"/>
      <c r="VYF259" s="40"/>
      <c r="VYG259" s="40"/>
      <c r="VYH259" s="40"/>
      <c r="VYI259" s="40"/>
      <c r="VYJ259" s="40"/>
      <c r="VYK259" s="40"/>
      <c r="VYL259" s="40"/>
      <c r="VYM259" s="40"/>
      <c r="VYN259" s="40"/>
      <c r="VYO259" s="40"/>
      <c r="VYP259" s="40"/>
      <c r="VYQ259" s="40"/>
      <c r="VYR259" s="40"/>
      <c r="VYS259" s="40"/>
      <c r="VYT259" s="40"/>
      <c r="VYU259" s="40"/>
      <c r="VYV259" s="40"/>
      <c r="VYW259" s="40"/>
      <c r="VYX259" s="40"/>
      <c r="VYY259" s="40"/>
      <c r="VYZ259" s="40"/>
      <c r="VZA259" s="40"/>
      <c r="VZB259" s="40"/>
      <c r="VZC259" s="40"/>
      <c r="VZD259" s="40"/>
      <c r="VZE259" s="40"/>
      <c r="VZF259" s="40"/>
      <c r="VZG259" s="40"/>
      <c r="VZH259" s="40"/>
      <c r="VZI259" s="40"/>
      <c r="VZJ259" s="40"/>
      <c r="VZK259" s="40"/>
      <c r="VZL259" s="40"/>
      <c r="VZM259" s="40"/>
      <c r="VZN259" s="40"/>
      <c r="VZO259" s="40"/>
      <c r="VZP259" s="40"/>
      <c r="VZQ259" s="40"/>
      <c r="VZR259" s="40"/>
      <c r="VZS259" s="40"/>
      <c r="VZT259" s="40"/>
      <c r="VZU259" s="40"/>
      <c r="VZV259" s="40"/>
      <c r="VZW259" s="40"/>
      <c r="VZX259" s="40"/>
      <c r="VZY259" s="40"/>
      <c r="VZZ259" s="40"/>
      <c r="WAA259" s="40"/>
      <c r="WAB259" s="40"/>
      <c r="WAC259" s="40"/>
      <c r="WAD259" s="40"/>
      <c r="WAE259" s="40"/>
      <c r="WAF259" s="40"/>
      <c r="WAG259" s="40"/>
      <c r="WAH259" s="40"/>
      <c r="WAI259" s="40"/>
      <c r="WAJ259" s="40"/>
      <c r="WAK259" s="40"/>
      <c r="WAL259" s="40"/>
      <c r="WAM259" s="40"/>
      <c r="WAN259" s="40"/>
      <c r="WAO259" s="40"/>
      <c r="WAP259" s="40"/>
      <c r="WAQ259" s="40"/>
      <c r="WAR259" s="40"/>
      <c r="WAS259" s="40"/>
      <c r="WAT259" s="40"/>
      <c r="WAU259" s="40"/>
      <c r="WAV259" s="40"/>
      <c r="WAW259" s="40"/>
      <c r="WAX259" s="40"/>
      <c r="WAY259" s="40"/>
      <c r="WAZ259" s="40"/>
      <c r="WBA259" s="40"/>
      <c r="WBB259" s="40"/>
      <c r="WBC259" s="40"/>
      <c r="WBD259" s="40"/>
      <c r="WBE259" s="40"/>
      <c r="WBF259" s="40"/>
      <c r="WBG259" s="40"/>
      <c r="WBH259" s="40"/>
      <c r="WBI259" s="40"/>
      <c r="WBJ259" s="40"/>
      <c r="WBK259" s="40"/>
      <c r="WBL259" s="40"/>
      <c r="WBM259" s="40"/>
      <c r="WBN259" s="40"/>
      <c r="WBO259" s="40"/>
      <c r="WBP259" s="40"/>
      <c r="WBQ259" s="40"/>
      <c r="WBR259" s="40"/>
      <c r="WBS259" s="40"/>
      <c r="WBT259" s="40"/>
      <c r="WBU259" s="40"/>
      <c r="WBV259" s="40"/>
      <c r="WBW259" s="40"/>
      <c r="WBX259" s="40"/>
      <c r="WBY259" s="40"/>
      <c r="WBZ259" s="40"/>
      <c r="WCA259" s="40"/>
      <c r="WCB259" s="40"/>
      <c r="WCC259" s="40"/>
      <c r="WCD259" s="40"/>
      <c r="WCE259" s="40"/>
      <c r="WCF259" s="40"/>
      <c r="WCG259" s="40"/>
      <c r="WCH259" s="40"/>
      <c r="WCI259" s="40"/>
      <c r="WCJ259" s="40"/>
      <c r="WCK259" s="40"/>
      <c r="WCL259" s="40"/>
      <c r="WCM259" s="40"/>
      <c r="WCN259" s="40"/>
      <c r="WCO259" s="40"/>
      <c r="WCP259" s="40"/>
      <c r="WCQ259" s="40"/>
      <c r="WCR259" s="40"/>
      <c r="WCS259" s="40"/>
      <c r="WCT259" s="40"/>
      <c r="WCU259" s="40"/>
      <c r="WCV259" s="40"/>
      <c r="WCW259" s="40"/>
      <c r="WCX259" s="40"/>
      <c r="WCY259" s="40"/>
      <c r="WCZ259" s="40"/>
      <c r="WDA259" s="40"/>
      <c r="WDB259" s="40"/>
      <c r="WDC259" s="40"/>
      <c r="WDD259" s="40"/>
      <c r="WDE259" s="40"/>
      <c r="WDF259" s="40"/>
      <c r="WDG259" s="40"/>
      <c r="WDH259" s="40"/>
      <c r="WDI259" s="40"/>
      <c r="WDJ259" s="40"/>
      <c r="WDK259" s="40"/>
      <c r="WDL259" s="40"/>
      <c r="WDM259" s="40"/>
      <c r="WDN259" s="40"/>
      <c r="WDO259" s="40"/>
      <c r="WDP259" s="40"/>
      <c r="WDQ259" s="40"/>
      <c r="WDR259" s="40"/>
      <c r="WDS259" s="40"/>
      <c r="WDT259" s="40"/>
      <c r="WDU259" s="40"/>
      <c r="WDV259" s="40"/>
      <c r="WDW259" s="40"/>
      <c r="WDX259" s="40"/>
      <c r="WDY259" s="40"/>
      <c r="WDZ259" s="40"/>
      <c r="WEA259" s="40"/>
      <c r="WEB259" s="40"/>
      <c r="WEC259" s="40"/>
      <c r="WED259" s="40"/>
      <c r="WEE259" s="40"/>
      <c r="WEF259" s="40"/>
      <c r="WEG259" s="40"/>
      <c r="WEH259" s="40"/>
      <c r="WEI259" s="40"/>
      <c r="WEJ259" s="40"/>
      <c r="WEK259" s="40"/>
      <c r="WEL259" s="40"/>
      <c r="WEM259" s="40"/>
      <c r="WEN259" s="40"/>
      <c r="WEO259" s="40"/>
      <c r="WEP259" s="40"/>
      <c r="WEQ259" s="40"/>
      <c r="WER259" s="40"/>
      <c r="WES259" s="40"/>
      <c r="WET259" s="40"/>
      <c r="WEU259" s="40"/>
      <c r="WEV259" s="40"/>
      <c r="WEW259" s="40"/>
      <c r="WEX259" s="40"/>
      <c r="WEY259" s="40"/>
      <c r="WEZ259" s="40"/>
      <c r="WFA259" s="40"/>
      <c r="WFB259" s="40"/>
      <c r="WFC259" s="40"/>
      <c r="WFD259" s="40"/>
      <c r="WFE259" s="40"/>
      <c r="WFF259" s="40"/>
      <c r="WFG259" s="40"/>
      <c r="WFH259" s="40"/>
      <c r="WFI259" s="40"/>
      <c r="WFJ259" s="40"/>
      <c r="WFK259" s="40"/>
      <c r="WFL259" s="40"/>
      <c r="WFM259" s="40"/>
      <c r="WFN259" s="40"/>
      <c r="WFO259" s="40"/>
      <c r="WFP259" s="40"/>
      <c r="WFQ259" s="40"/>
      <c r="WFR259" s="40"/>
      <c r="WFS259" s="40"/>
      <c r="WFT259" s="40"/>
      <c r="WFU259" s="40"/>
      <c r="WFV259" s="40"/>
      <c r="WFW259" s="40"/>
      <c r="WFX259" s="40"/>
      <c r="WFY259" s="40"/>
      <c r="WFZ259" s="40"/>
      <c r="WGA259" s="40"/>
      <c r="WGB259" s="40"/>
      <c r="WGC259" s="40"/>
      <c r="WGD259" s="40"/>
      <c r="WGE259" s="40"/>
      <c r="WGF259" s="40"/>
      <c r="WGG259" s="40"/>
      <c r="WGH259" s="40"/>
      <c r="WGI259" s="40"/>
      <c r="WGJ259" s="40"/>
      <c r="WGK259" s="40"/>
      <c r="WGL259" s="40"/>
      <c r="WGM259" s="40"/>
      <c r="WGN259" s="40"/>
      <c r="WGO259" s="40"/>
      <c r="WGP259" s="40"/>
      <c r="WGQ259" s="40"/>
      <c r="WGR259" s="40"/>
      <c r="WGS259" s="40"/>
      <c r="WGT259" s="40"/>
      <c r="WGU259" s="40"/>
      <c r="WGV259" s="40"/>
      <c r="WGW259" s="40"/>
      <c r="WGX259" s="40"/>
      <c r="WGY259" s="40"/>
      <c r="WGZ259" s="40"/>
      <c r="WHA259" s="40"/>
      <c r="WHB259" s="40"/>
      <c r="WHC259" s="40"/>
      <c r="WHD259" s="40"/>
      <c r="WHE259" s="40"/>
      <c r="WHF259" s="40"/>
      <c r="WHG259" s="40"/>
      <c r="WHH259" s="40"/>
      <c r="WHI259" s="40"/>
      <c r="WHJ259" s="40"/>
      <c r="WHK259" s="40"/>
      <c r="WHL259" s="40"/>
      <c r="WHM259" s="40"/>
      <c r="WHN259" s="40"/>
      <c r="WHO259" s="40"/>
      <c r="WHP259" s="40"/>
      <c r="WHQ259" s="40"/>
      <c r="WHR259" s="40"/>
      <c r="WHS259" s="40"/>
      <c r="WHT259" s="40"/>
      <c r="WHU259" s="40"/>
      <c r="WHV259" s="40"/>
      <c r="WHW259" s="40"/>
      <c r="WHX259" s="40"/>
      <c r="WHY259" s="40"/>
      <c r="WHZ259" s="40"/>
      <c r="WIA259" s="40"/>
      <c r="WIB259" s="40"/>
      <c r="WIC259" s="40"/>
      <c r="WID259" s="40"/>
      <c r="WIE259" s="40"/>
      <c r="WIF259" s="40"/>
      <c r="WIG259" s="40"/>
      <c r="WIH259" s="40"/>
      <c r="WII259" s="40"/>
      <c r="WIJ259" s="40"/>
      <c r="WIK259" s="40"/>
      <c r="WIL259" s="40"/>
      <c r="WIM259" s="40"/>
      <c r="WIN259" s="40"/>
      <c r="WIO259" s="40"/>
      <c r="WIP259" s="40"/>
      <c r="WIQ259" s="40"/>
      <c r="WIR259" s="40"/>
      <c r="WIS259" s="40"/>
      <c r="WIT259" s="40"/>
      <c r="WIU259" s="40"/>
      <c r="WIV259" s="40"/>
      <c r="WIW259" s="40"/>
      <c r="WIX259" s="40"/>
      <c r="WIY259" s="40"/>
      <c r="WIZ259" s="40"/>
      <c r="WJA259" s="40"/>
      <c r="WJB259" s="40"/>
      <c r="WJC259" s="40"/>
      <c r="WJD259" s="40"/>
      <c r="WJE259" s="40"/>
      <c r="WJF259" s="40"/>
      <c r="WJG259" s="40"/>
      <c r="WJH259" s="40"/>
      <c r="WJI259" s="40"/>
      <c r="WJJ259" s="40"/>
      <c r="WJK259" s="40"/>
      <c r="WJL259" s="40"/>
      <c r="WJM259" s="40"/>
      <c r="WJN259" s="40"/>
      <c r="WJO259" s="40"/>
      <c r="WJP259" s="40"/>
      <c r="WJQ259" s="40"/>
      <c r="WJR259" s="40"/>
      <c r="WJS259" s="40"/>
      <c r="WJT259" s="40"/>
      <c r="WJU259" s="40"/>
      <c r="WJV259" s="40"/>
      <c r="WJW259" s="40"/>
      <c r="WJX259" s="40"/>
      <c r="WJY259" s="40"/>
      <c r="WJZ259" s="40"/>
      <c r="WKA259" s="40"/>
      <c r="WKB259" s="40"/>
      <c r="WKC259" s="40"/>
      <c r="WKD259" s="40"/>
      <c r="WKE259" s="40"/>
      <c r="WKF259" s="40"/>
      <c r="WKG259" s="40"/>
      <c r="WKH259" s="40"/>
      <c r="WKI259" s="40"/>
      <c r="WKJ259" s="40"/>
      <c r="WKK259" s="40"/>
      <c r="WKL259" s="40"/>
      <c r="WKM259" s="40"/>
      <c r="WKN259" s="40"/>
      <c r="WKO259" s="40"/>
      <c r="WKP259" s="40"/>
      <c r="WKQ259" s="40"/>
      <c r="WKR259" s="40"/>
      <c r="WKS259" s="40"/>
      <c r="WKT259" s="40"/>
      <c r="WKU259" s="40"/>
      <c r="WKV259" s="40"/>
      <c r="WKW259" s="40"/>
      <c r="WKX259" s="40"/>
      <c r="WKY259" s="40"/>
      <c r="WKZ259" s="40"/>
      <c r="WLA259" s="40"/>
      <c r="WLB259" s="40"/>
      <c r="WLC259" s="40"/>
      <c r="WLD259" s="40"/>
      <c r="WLE259" s="40"/>
      <c r="WLF259" s="40"/>
      <c r="WLG259" s="40"/>
      <c r="WLH259" s="40"/>
      <c r="WLI259" s="40"/>
      <c r="WLJ259" s="40"/>
      <c r="WLK259" s="40"/>
      <c r="WLL259" s="40"/>
      <c r="WLM259" s="40"/>
      <c r="WLN259" s="40"/>
      <c r="WLO259" s="40"/>
      <c r="WLP259" s="40"/>
      <c r="WLQ259" s="40"/>
      <c r="WLR259" s="40"/>
      <c r="WLS259" s="40"/>
      <c r="WLT259" s="40"/>
      <c r="WLU259" s="40"/>
      <c r="WLV259" s="40"/>
      <c r="WLW259" s="40"/>
      <c r="WLX259" s="40"/>
      <c r="WLY259" s="40"/>
      <c r="WLZ259" s="40"/>
      <c r="WMA259" s="40"/>
      <c r="WMB259" s="40"/>
      <c r="WMC259" s="40"/>
      <c r="WMD259" s="40"/>
      <c r="WME259" s="40"/>
      <c r="WMF259" s="40"/>
      <c r="WMG259" s="40"/>
      <c r="WMH259" s="40"/>
      <c r="WMI259" s="40"/>
      <c r="WMJ259" s="40"/>
      <c r="WMK259" s="40"/>
      <c r="WML259" s="40"/>
      <c r="WMM259" s="40"/>
      <c r="WMN259" s="40"/>
      <c r="WMO259" s="40"/>
      <c r="WMP259" s="40"/>
      <c r="WMQ259" s="40"/>
      <c r="WMR259" s="40"/>
      <c r="WMS259" s="40"/>
      <c r="WMT259" s="40"/>
      <c r="WMU259" s="40"/>
      <c r="WMV259" s="40"/>
      <c r="WMW259" s="40"/>
      <c r="WMX259" s="40"/>
      <c r="WMY259" s="40"/>
      <c r="WMZ259" s="40"/>
      <c r="WNA259" s="40"/>
      <c r="WNB259" s="40"/>
      <c r="WNC259" s="40"/>
      <c r="WND259" s="40"/>
      <c r="WNE259" s="40"/>
      <c r="WNF259" s="40"/>
      <c r="WNG259" s="40"/>
      <c r="WNH259" s="40"/>
      <c r="WNI259" s="40"/>
      <c r="WNJ259" s="40"/>
      <c r="WNK259" s="40"/>
      <c r="WNL259" s="40"/>
      <c r="WNM259" s="40"/>
      <c r="WNN259" s="40"/>
      <c r="WNO259" s="40"/>
      <c r="WNP259" s="40"/>
      <c r="WNQ259" s="40"/>
      <c r="WNR259" s="40"/>
      <c r="WNS259" s="40"/>
      <c r="WNT259" s="40"/>
      <c r="WNU259" s="40"/>
      <c r="WNV259" s="40"/>
      <c r="WNW259" s="40"/>
      <c r="WNX259" s="40"/>
      <c r="WNY259" s="40"/>
      <c r="WNZ259" s="40"/>
      <c r="WOA259" s="40"/>
      <c r="WOB259" s="40"/>
      <c r="WOC259" s="40"/>
      <c r="WOD259" s="40"/>
      <c r="WOE259" s="40"/>
      <c r="WOF259" s="40"/>
      <c r="WOG259" s="40"/>
      <c r="WOH259" s="40"/>
      <c r="WOI259" s="40"/>
      <c r="WOJ259" s="40"/>
      <c r="WOK259" s="40"/>
      <c r="WOL259" s="40"/>
      <c r="WOM259" s="40"/>
      <c r="WON259" s="40"/>
      <c r="WOO259" s="40"/>
      <c r="WOP259" s="40"/>
      <c r="WOQ259" s="40"/>
      <c r="WOR259" s="40"/>
      <c r="WOS259" s="40"/>
      <c r="WOT259" s="40"/>
      <c r="WOU259" s="40"/>
      <c r="WOV259" s="40"/>
      <c r="WOW259" s="40"/>
      <c r="WOX259" s="40"/>
      <c r="WOY259" s="40"/>
      <c r="WOZ259" s="40"/>
      <c r="WPA259" s="40"/>
      <c r="WPB259" s="40"/>
      <c r="WPC259" s="40"/>
      <c r="WPD259" s="40"/>
      <c r="WPE259" s="40"/>
      <c r="WPF259" s="40"/>
      <c r="WPG259" s="40"/>
      <c r="WPH259" s="40"/>
      <c r="WPI259" s="40"/>
      <c r="WPJ259" s="40"/>
      <c r="WPK259" s="40"/>
      <c r="WPL259" s="40"/>
      <c r="WPM259" s="40"/>
      <c r="WPN259" s="40"/>
      <c r="WPO259" s="40"/>
      <c r="WPP259" s="40"/>
      <c r="WPQ259" s="40"/>
      <c r="WPR259" s="40"/>
      <c r="WPS259" s="40"/>
      <c r="WPT259" s="40"/>
      <c r="WPU259" s="40"/>
      <c r="WPV259" s="40"/>
      <c r="WPW259" s="40"/>
      <c r="WPX259" s="40"/>
      <c r="WPY259" s="40"/>
      <c r="WPZ259" s="40"/>
      <c r="WQA259" s="40"/>
      <c r="WQB259" s="40"/>
      <c r="WQC259" s="40"/>
      <c r="WQD259" s="40"/>
      <c r="WQE259" s="40"/>
      <c r="WQF259" s="40"/>
      <c r="WQG259" s="40"/>
      <c r="WQH259" s="40"/>
      <c r="WQI259" s="40"/>
      <c r="WQJ259" s="40"/>
      <c r="WQK259" s="40"/>
      <c r="WQL259" s="40"/>
      <c r="WQM259" s="40"/>
      <c r="WQN259" s="40"/>
      <c r="WQO259" s="40"/>
      <c r="WQP259" s="40"/>
      <c r="WQQ259" s="40"/>
      <c r="WQR259" s="40"/>
      <c r="WQS259" s="40"/>
      <c r="WQT259" s="40"/>
      <c r="WQU259" s="40"/>
      <c r="WQV259" s="40"/>
      <c r="WQW259" s="40"/>
      <c r="WQX259" s="40"/>
      <c r="WQY259" s="40"/>
      <c r="WQZ259" s="40"/>
      <c r="WRA259" s="40"/>
      <c r="WRB259" s="40"/>
      <c r="WRC259" s="40"/>
      <c r="WRD259" s="40"/>
      <c r="WRE259" s="40"/>
      <c r="WRF259" s="40"/>
      <c r="WRG259" s="40"/>
      <c r="WRH259" s="40"/>
      <c r="WRI259" s="40"/>
      <c r="WRJ259" s="40"/>
      <c r="WRK259" s="40"/>
      <c r="WRL259" s="40"/>
      <c r="WRM259" s="40"/>
      <c r="WRN259" s="40"/>
      <c r="WRO259" s="40"/>
      <c r="WRP259" s="40"/>
      <c r="WRQ259" s="40"/>
      <c r="WRR259" s="40"/>
      <c r="WRS259" s="40"/>
      <c r="WRT259" s="40"/>
      <c r="WRU259" s="40"/>
      <c r="WRV259" s="40"/>
      <c r="WRW259" s="40"/>
      <c r="WRX259" s="40"/>
      <c r="WRY259" s="40"/>
      <c r="WRZ259" s="40"/>
      <c r="WSA259" s="40"/>
      <c r="WSB259" s="40"/>
      <c r="WSC259" s="40"/>
      <c r="WSD259" s="40"/>
      <c r="WSE259" s="40"/>
      <c r="WSF259" s="40"/>
      <c r="WSG259" s="40"/>
      <c r="WSH259" s="40"/>
      <c r="WSI259" s="40"/>
      <c r="WSJ259" s="40"/>
      <c r="WSK259" s="40"/>
      <c r="WSL259" s="40"/>
      <c r="WSM259" s="40"/>
      <c r="WSN259" s="40"/>
      <c r="WSO259" s="40"/>
      <c r="WSP259" s="40"/>
      <c r="WSQ259" s="40"/>
      <c r="WSR259" s="40"/>
      <c r="WSS259" s="40"/>
      <c r="WST259" s="40"/>
      <c r="WSU259" s="40"/>
      <c r="WSV259" s="40"/>
      <c r="WSW259" s="40"/>
      <c r="WSX259" s="40"/>
      <c r="WSY259" s="40"/>
      <c r="WSZ259" s="40"/>
      <c r="WTA259" s="40"/>
      <c r="WTB259" s="40"/>
      <c r="WTC259" s="40"/>
      <c r="WTD259" s="40"/>
      <c r="WTE259" s="40"/>
      <c r="WTF259" s="40"/>
      <c r="WTG259" s="40"/>
      <c r="WTH259" s="40"/>
      <c r="WTI259" s="40"/>
      <c r="WTJ259" s="40"/>
      <c r="WTK259" s="40"/>
      <c r="WTL259" s="40"/>
      <c r="WTM259" s="40"/>
      <c r="WTN259" s="40"/>
      <c r="WTO259" s="40"/>
      <c r="WTP259" s="40"/>
      <c r="WTQ259" s="40"/>
      <c r="WTR259" s="40"/>
      <c r="WTS259" s="40"/>
      <c r="WTT259" s="40"/>
      <c r="WTU259" s="40"/>
      <c r="WTV259" s="40"/>
      <c r="WTW259" s="40"/>
      <c r="WTX259" s="40"/>
      <c r="WTY259" s="40"/>
      <c r="WTZ259" s="40"/>
      <c r="WUA259" s="40"/>
      <c r="WUB259" s="40"/>
      <c r="WUC259" s="40"/>
      <c r="WUD259" s="40"/>
      <c r="WUE259" s="40"/>
      <c r="WUF259" s="40"/>
      <c r="WUG259" s="40"/>
      <c r="WUH259" s="40"/>
      <c r="WUI259" s="40"/>
      <c r="WUJ259" s="40"/>
      <c r="WUK259" s="40"/>
      <c r="WUL259" s="40"/>
      <c r="WUM259" s="40"/>
      <c r="WUN259" s="40"/>
      <c r="WUO259" s="40"/>
      <c r="WUP259" s="40"/>
      <c r="WUQ259" s="40"/>
      <c r="WUR259" s="40"/>
      <c r="WUS259" s="40"/>
      <c r="WUT259" s="40"/>
      <c r="WUU259" s="40"/>
      <c r="WUV259" s="40"/>
      <c r="WUW259" s="40"/>
      <c r="WUX259" s="40"/>
      <c r="WUY259" s="40"/>
      <c r="WUZ259" s="40"/>
      <c r="WVA259" s="40"/>
      <c r="WVB259" s="40"/>
      <c r="WVC259" s="40"/>
      <c r="WVD259" s="40"/>
      <c r="WVE259" s="40"/>
      <c r="WVF259" s="40"/>
      <c r="WVG259" s="40"/>
      <c r="WVH259" s="40"/>
      <c r="WVI259" s="40"/>
      <c r="WVJ259" s="40"/>
      <c r="WVK259" s="40"/>
      <c r="WVL259" s="40"/>
      <c r="WVM259" s="40"/>
      <c r="WVN259" s="40"/>
      <c r="WVO259" s="40"/>
      <c r="WVP259" s="40"/>
      <c r="WVQ259" s="40"/>
      <c r="WVR259" s="40"/>
      <c r="WVS259" s="40"/>
      <c r="WVT259" s="40"/>
      <c r="WVU259" s="40"/>
      <c r="WVV259" s="40"/>
      <c r="WVW259" s="40"/>
      <c r="WVX259" s="40"/>
      <c r="WVY259" s="40"/>
      <c r="WVZ259" s="40"/>
      <c r="WWA259" s="40"/>
      <c r="WWB259" s="40"/>
      <c r="WWC259" s="40"/>
      <c r="WWD259" s="40"/>
      <c r="WWE259" s="40"/>
      <c r="WWF259" s="40"/>
      <c r="WWG259" s="40"/>
      <c r="WWH259" s="40"/>
      <c r="WWI259" s="40"/>
      <c r="WWJ259" s="40"/>
      <c r="WWK259" s="40"/>
      <c r="WWL259" s="40"/>
      <c r="WWM259" s="40"/>
      <c r="WWN259" s="40"/>
      <c r="WWO259" s="40"/>
      <c r="WWP259" s="40"/>
      <c r="WWQ259" s="40"/>
      <c r="WWR259" s="40"/>
      <c r="WWS259" s="40"/>
      <c r="WWT259" s="40"/>
      <c r="WWU259" s="40"/>
      <c r="WWV259" s="40"/>
      <c r="WWW259" s="40"/>
      <c r="WWX259" s="40"/>
      <c r="WWY259" s="40"/>
      <c r="WWZ259" s="40"/>
      <c r="WXA259" s="40"/>
      <c r="WXB259" s="40"/>
      <c r="WXC259" s="40"/>
      <c r="WXD259" s="40"/>
      <c r="WXE259" s="40"/>
      <c r="WXF259" s="40"/>
      <c r="WXG259" s="40"/>
      <c r="WXH259" s="40"/>
      <c r="WXI259" s="40"/>
      <c r="WXJ259" s="40"/>
      <c r="WXK259" s="40"/>
      <c r="WXL259" s="40"/>
      <c r="WXM259" s="40"/>
      <c r="WXN259" s="40"/>
      <c r="WXO259" s="40"/>
      <c r="WXP259" s="40"/>
      <c r="WXQ259" s="40"/>
      <c r="WXR259" s="40"/>
      <c r="WXS259" s="40"/>
      <c r="WXT259" s="40"/>
      <c r="WXU259" s="40"/>
      <c r="WXV259" s="40"/>
      <c r="WXW259" s="40"/>
      <c r="WXX259" s="40"/>
      <c r="WXY259" s="40"/>
      <c r="WXZ259" s="40"/>
      <c r="WYA259" s="40"/>
      <c r="WYB259" s="40"/>
      <c r="WYC259" s="40"/>
      <c r="WYD259" s="40"/>
      <c r="WYE259" s="40"/>
      <c r="WYF259" s="40"/>
      <c r="WYG259" s="40"/>
      <c r="WYH259" s="40"/>
      <c r="WYI259" s="40"/>
      <c r="WYJ259" s="40"/>
      <c r="WYK259" s="40"/>
      <c r="WYL259" s="40"/>
      <c r="WYM259" s="40"/>
      <c r="WYN259" s="40"/>
      <c r="WYO259" s="40"/>
      <c r="WYP259" s="40"/>
      <c r="WYQ259" s="40"/>
      <c r="WYR259" s="40"/>
      <c r="WYS259" s="40"/>
      <c r="WYT259" s="40"/>
      <c r="WYU259" s="40"/>
      <c r="WYV259" s="40"/>
      <c r="WYW259" s="40"/>
      <c r="WYX259" s="40"/>
      <c r="WYY259" s="40"/>
      <c r="WYZ259" s="40"/>
      <c r="WZA259" s="40"/>
      <c r="WZB259" s="40"/>
      <c r="WZC259" s="40"/>
      <c r="WZD259" s="40"/>
      <c r="WZE259" s="40"/>
      <c r="WZF259" s="40"/>
      <c r="WZG259" s="40"/>
      <c r="WZH259" s="40"/>
      <c r="WZI259" s="40"/>
      <c r="WZJ259" s="40"/>
      <c r="WZK259" s="40"/>
      <c r="WZL259" s="40"/>
      <c r="WZM259" s="40"/>
      <c r="WZN259" s="40"/>
      <c r="WZO259" s="40"/>
      <c r="WZP259" s="40"/>
      <c r="WZQ259" s="40"/>
      <c r="WZR259" s="40"/>
      <c r="WZS259" s="40"/>
      <c r="WZT259" s="40"/>
      <c r="WZU259" s="40"/>
      <c r="WZV259" s="40"/>
      <c r="WZW259" s="40"/>
      <c r="WZX259" s="40"/>
      <c r="WZY259" s="40"/>
      <c r="WZZ259" s="40"/>
      <c r="XAA259" s="40"/>
      <c r="XAB259" s="40"/>
      <c r="XAC259" s="40"/>
      <c r="XAD259" s="40"/>
      <c r="XAE259" s="40"/>
      <c r="XAF259" s="40"/>
      <c r="XAG259" s="40"/>
      <c r="XAH259" s="40"/>
      <c r="XAI259" s="40"/>
      <c r="XAJ259" s="40"/>
      <c r="XAK259" s="40"/>
      <c r="XAL259" s="40"/>
      <c r="XAM259" s="40"/>
      <c r="XAN259" s="40"/>
      <c r="XAO259" s="40"/>
      <c r="XAP259" s="40"/>
      <c r="XAQ259" s="40"/>
      <c r="XAR259" s="40"/>
      <c r="XAS259" s="40"/>
      <c r="XAT259" s="40"/>
      <c r="XAU259" s="40"/>
      <c r="XAV259" s="40"/>
      <c r="XAW259" s="40"/>
      <c r="XAX259" s="40"/>
      <c r="XAY259" s="40"/>
      <c r="XAZ259" s="40"/>
      <c r="XBA259" s="40"/>
      <c r="XBB259" s="40"/>
      <c r="XBC259" s="40"/>
      <c r="XBD259" s="40"/>
      <c r="XBE259" s="40"/>
      <c r="XBF259" s="40"/>
      <c r="XBG259" s="40"/>
      <c r="XBH259" s="40"/>
      <c r="XBI259" s="40"/>
      <c r="XBJ259" s="40"/>
      <c r="XBK259" s="40"/>
      <c r="XBL259" s="40"/>
      <c r="XBM259" s="40"/>
      <c r="XBN259" s="40"/>
      <c r="XBO259" s="40"/>
      <c r="XBP259" s="40"/>
      <c r="XBQ259" s="40"/>
      <c r="XBR259" s="40"/>
      <c r="XBS259" s="40"/>
      <c r="XBT259" s="40"/>
      <c r="XBU259" s="40"/>
      <c r="XBV259" s="40"/>
      <c r="XBW259" s="40"/>
      <c r="XBX259" s="40"/>
      <c r="XBY259" s="40"/>
      <c r="XBZ259" s="40"/>
      <c r="XCA259" s="40"/>
      <c r="XCB259" s="40"/>
      <c r="XCC259" s="40"/>
      <c r="XCD259" s="40"/>
      <c r="XCE259" s="40"/>
      <c r="XCF259" s="40"/>
      <c r="XCG259" s="40"/>
      <c r="XCH259" s="40"/>
      <c r="XCI259" s="40"/>
      <c r="XCJ259" s="40"/>
      <c r="XCK259" s="40"/>
      <c r="XCL259" s="40"/>
      <c r="XCM259" s="40"/>
      <c r="XCN259" s="40"/>
      <c r="XCO259" s="40"/>
      <c r="XCP259" s="40"/>
      <c r="XCQ259" s="40"/>
      <c r="XCR259" s="40"/>
      <c r="XCS259" s="40"/>
      <c r="XCT259" s="40"/>
      <c r="XCU259" s="40"/>
      <c r="XCV259" s="40"/>
      <c r="XCW259" s="40"/>
      <c r="XCX259" s="40"/>
      <c r="XCY259" s="40"/>
      <c r="XCZ259" s="40"/>
      <c r="XDA259" s="40"/>
      <c r="XDB259" s="40"/>
      <c r="XDC259" s="40"/>
      <c r="XDD259" s="40"/>
      <c r="XDE259" s="40"/>
      <c r="XDF259" s="40"/>
      <c r="XDG259" s="40"/>
      <c r="XDH259" s="40"/>
      <c r="XDI259" s="40"/>
      <c r="XDJ259" s="40"/>
      <c r="XDK259" s="40"/>
      <c r="XDL259" s="40"/>
      <c r="XDM259" s="40"/>
      <c r="XDN259" s="40"/>
      <c r="XDO259" s="40"/>
      <c r="XDP259" s="40"/>
      <c r="XDQ259" s="40"/>
      <c r="XDR259" s="40"/>
      <c r="XDS259" s="40"/>
      <c r="XDT259" s="40"/>
      <c r="XDU259" s="40"/>
      <c r="XDV259" s="40"/>
      <c r="XDW259" s="40"/>
      <c r="XDX259" s="40"/>
      <c r="XDY259" s="40"/>
      <c r="XDZ259" s="40"/>
      <c r="XEA259" s="40"/>
      <c r="XEB259" s="40"/>
      <c r="XEC259" s="40"/>
      <c r="XED259" s="40"/>
      <c r="XEE259" s="40"/>
      <c r="XEF259" s="40"/>
      <c r="XEG259" s="40"/>
      <c r="XEH259" s="40"/>
      <c r="XEI259" s="40"/>
      <c r="XEJ259" s="40"/>
      <c r="XEK259" s="40"/>
      <c r="XEL259" s="40"/>
      <c r="XEM259" s="40"/>
      <c r="XEN259" s="40"/>
      <c r="XEO259" s="40"/>
      <c r="XEP259" s="40"/>
      <c r="XEQ259" s="40"/>
      <c r="XER259" s="40"/>
      <c r="XES259" s="40"/>
      <c r="XET259" s="40"/>
      <c r="XEU259" s="40"/>
      <c r="XEV259" s="40"/>
      <c r="XEW259" s="40"/>
    </row>
    <row r="260" s="14" customFormat="1" ht="208.8" spans="1:33">
      <c r="A260" s="20">
        <f>SUBTOTAL(103,$B$6:$B260)*1</f>
        <v>255</v>
      </c>
      <c r="B260" s="20" t="s">
        <v>114</v>
      </c>
      <c r="C260" s="21" t="s">
        <v>1145</v>
      </c>
      <c r="D260" s="21" t="s">
        <v>116</v>
      </c>
      <c r="E260" s="21" t="s">
        <v>117</v>
      </c>
      <c r="F260" s="21" t="s">
        <v>118</v>
      </c>
      <c r="G260" s="21" t="s">
        <v>1146</v>
      </c>
      <c r="H260" s="21" t="s">
        <v>1147</v>
      </c>
      <c r="I260" s="21"/>
      <c r="J260" s="21" t="s">
        <v>1148</v>
      </c>
      <c r="K260" s="21" t="s">
        <v>199</v>
      </c>
      <c r="L260" s="21" t="s">
        <v>67</v>
      </c>
      <c r="M260" s="21" t="s">
        <v>200</v>
      </c>
      <c r="N260" s="21">
        <v>307.875</v>
      </c>
      <c r="O260" s="21" t="s">
        <v>123</v>
      </c>
      <c r="P260" s="21" t="s">
        <v>194</v>
      </c>
      <c r="Q260" s="21">
        <v>202</v>
      </c>
      <c r="R260" s="21" t="s">
        <v>27</v>
      </c>
      <c r="S260" s="21" t="s">
        <v>146</v>
      </c>
      <c r="T260" s="21" t="s">
        <v>43</v>
      </c>
      <c r="U260" s="21">
        <v>14</v>
      </c>
      <c r="V260" s="21">
        <v>14</v>
      </c>
      <c r="W260" s="21"/>
      <c r="X260" s="21" t="s">
        <v>1149</v>
      </c>
      <c r="Y260" s="32" t="str">
        <f t="shared" si="7"/>
        <v>小燕村、中联村、半溪村、洋光村、増坑村、中和村撂荒地开垦复耕202亩</v>
      </c>
      <c r="Z260" s="25">
        <v>93</v>
      </c>
      <c r="AA260" s="25">
        <v>526</v>
      </c>
      <c r="AB260" s="32" t="s">
        <v>127</v>
      </c>
      <c r="AC260" s="21" t="s">
        <v>29</v>
      </c>
      <c r="AD260" s="21" t="s">
        <v>1150</v>
      </c>
      <c r="AE260" s="21" t="s">
        <v>1147</v>
      </c>
      <c r="AF260" s="31">
        <v>8.7912</v>
      </c>
      <c r="AG260" s="33"/>
    </row>
    <row r="261" s="14" customFormat="1" ht="104.4" spans="1:33">
      <c r="A261" s="20">
        <f>SUBTOTAL(103,$B$6:$B261)*1</f>
        <v>256</v>
      </c>
      <c r="B261" s="20" t="s">
        <v>114</v>
      </c>
      <c r="C261" s="21" t="s">
        <v>1151</v>
      </c>
      <c r="D261" s="21" t="s">
        <v>116</v>
      </c>
      <c r="E261" s="21" t="s">
        <v>117</v>
      </c>
      <c r="F261" s="21" t="s">
        <v>118</v>
      </c>
      <c r="G261" s="21" t="s">
        <v>1146</v>
      </c>
      <c r="H261" s="21" t="s">
        <v>1152</v>
      </c>
      <c r="I261" s="21" t="s">
        <v>178</v>
      </c>
      <c r="J261" s="21" t="s">
        <v>1153</v>
      </c>
      <c r="K261" s="21" t="s">
        <v>154</v>
      </c>
      <c r="L261" s="21" t="s">
        <v>77</v>
      </c>
      <c r="M261" s="21" t="s">
        <v>122</v>
      </c>
      <c r="N261" s="21">
        <v>830.33</v>
      </c>
      <c r="O261" s="21" t="s">
        <v>123</v>
      </c>
      <c r="P261" s="21" t="s">
        <v>262</v>
      </c>
      <c r="Q261" s="21">
        <v>100</v>
      </c>
      <c r="R261" s="21" t="s">
        <v>27</v>
      </c>
      <c r="S261" s="21" t="s">
        <v>146</v>
      </c>
      <c r="T261" s="21" t="s">
        <v>43</v>
      </c>
      <c r="U261" s="21">
        <v>32</v>
      </c>
      <c r="V261" s="21">
        <v>32</v>
      </c>
      <c r="W261" s="21"/>
      <c r="X261" s="21" t="s">
        <v>1154</v>
      </c>
      <c r="Y261" s="32" t="str">
        <f t="shared" si="7"/>
        <v>加工厂房200平方配套及土地平整1000m³、地面硬化700㎡等。</v>
      </c>
      <c r="Z261" s="25">
        <v>45</v>
      </c>
      <c r="AA261" s="25">
        <v>162</v>
      </c>
      <c r="AB261" s="32" t="s">
        <v>127</v>
      </c>
      <c r="AC261" s="21" t="s">
        <v>29</v>
      </c>
      <c r="AD261" s="21" t="s">
        <v>1155</v>
      </c>
      <c r="AE261" s="21" t="s">
        <v>1155</v>
      </c>
      <c r="AF261" s="31">
        <v>0</v>
      </c>
      <c r="AG261" s="33"/>
    </row>
    <row r="262" s="14" customFormat="1" ht="87" spans="1:33">
      <c r="A262" s="20">
        <f>SUBTOTAL(103,$B$6:$B262)*1</f>
        <v>257</v>
      </c>
      <c r="B262" s="20" t="s">
        <v>114</v>
      </c>
      <c r="C262" s="21" t="s">
        <v>1156</v>
      </c>
      <c r="D262" s="21" t="s">
        <v>116</v>
      </c>
      <c r="E262" s="21" t="s">
        <v>117</v>
      </c>
      <c r="F262" s="21" t="s">
        <v>118</v>
      </c>
      <c r="G262" s="21" t="s">
        <v>1146</v>
      </c>
      <c r="H262" s="21" t="s">
        <v>1157</v>
      </c>
      <c r="I262" s="21" t="s">
        <v>164</v>
      </c>
      <c r="J262" s="21" t="s">
        <v>1158</v>
      </c>
      <c r="K262" s="21" t="s">
        <v>121</v>
      </c>
      <c r="L262" s="21" t="s">
        <v>69</v>
      </c>
      <c r="M262" s="21" t="s">
        <v>122</v>
      </c>
      <c r="N262" s="21">
        <v>3312</v>
      </c>
      <c r="O262" s="21" t="s">
        <v>123</v>
      </c>
      <c r="P262" s="21" t="s">
        <v>166</v>
      </c>
      <c r="Q262" s="21">
        <v>4</v>
      </c>
      <c r="R262" s="21" t="s">
        <v>27</v>
      </c>
      <c r="S262" s="21" t="s">
        <v>155</v>
      </c>
      <c r="T262" s="21" t="s">
        <v>36</v>
      </c>
      <c r="U262" s="21">
        <v>19.2</v>
      </c>
      <c r="V262" s="21">
        <v>19.2</v>
      </c>
      <c r="W262" s="21"/>
      <c r="X262" s="21" t="s">
        <v>1159</v>
      </c>
      <c r="Y262" s="32" t="str">
        <f t="shared" si="7"/>
        <v>乘座式插秧机2台、手扶式插秧机2台。</v>
      </c>
      <c r="Z262" s="25">
        <v>451</v>
      </c>
      <c r="AA262" s="25">
        <v>2152</v>
      </c>
      <c r="AB262" s="32" t="s">
        <v>127</v>
      </c>
      <c r="AC262" s="21" t="s">
        <v>29</v>
      </c>
      <c r="AD262" s="21" t="s">
        <v>1160</v>
      </c>
      <c r="AE262" s="21" t="s">
        <v>1160</v>
      </c>
      <c r="AF262" s="31">
        <v>19.16</v>
      </c>
      <c r="AG262" s="33"/>
    </row>
    <row r="263" s="14" customFormat="1" ht="69.6" spans="1:33">
      <c r="A263" s="20">
        <f>SUBTOTAL(103,$B$6:$B263)*1</f>
        <v>258</v>
      </c>
      <c r="B263" s="20" t="s">
        <v>114</v>
      </c>
      <c r="C263" s="21" t="s">
        <v>1161</v>
      </c>
      <c r="D263" s="21" t="s">
        <v>116</v>
      </c>
      <c r="E263" s="21" t="s">
        <v>117</v>
      </c>
      <c r="F263" s="21" t="s">
        <v>118</v>
      </c>
      <c r="G263" s="21" t="s">
        <v>1146</v>
      </c>
      <c r="H263" s="21" t="s">
        <v>1157</v>
      </c>
      <c r="I263" s="21" t="s">
        <v>164</v>
      </c>
      <c r="J263" s="21" t="s">
        <v>1162</v>
      </c>
      <c r="K263" s="21" t="s">
        <v>131</v>
      </c>
      <c r="L263" s="21" t="s">
        <v>63</v>
      </c>
      <c r="M263" s="21" t="s">
        <v>122</v>
      </c>
      <c r="N263" s="21">
        <v>8082</v>
      </c>
      <c r="O263" s="21" t="s">
        <v>123</v>
      </c>
      <c r="P263" s="21" t="s">
        <v>171</v>
      </c>
      <c r="Q263" s="21">
        <v>600</v>
      </c>
      <c r="R263" s="21" t="s">
        <v>50</v>
      </c>
      <c r="S263" s="21" t="s">
        <v>169</v>
      </c>
      <c r="T263" s="21" t="s">
        <v>51</v>
      </c>
      <c r="U263" s="21">
        <v>49</v>
      </c>
      <c r="V263" s="21">
        <v>49</v>
      </c>
      <c r="W263" s="21"/>
      <c r="X263" s="21" t="s">
        <v>1163</v>
      </c>
      <c r="Y263" s="32" t="str">
        <f t="shared" si="7"/>
        <v>新建排水沟、排污沟600米，挡墙150立方米，场地硬化280平方米，破损路面修复150米，道路硬化550米等。</v>
      </c>
      <c r="Z263" s="25">
        <v>158</v>
      </c>
      <c r="AA263" s="25">
        <v>655</v>
      </c>
      <c r="AB263" s="32" t="s">
        <v>127</v>
      </c>
      <c r="AC263" s="21" t="s">
        <v>29</v>
      </c>
      <c r="AD263" s="21" t="s">
        <v>1160</v>
      </c>
      <c r="AE263" s="21" t="s">
        <v>1160</v>
      </c>
      <c r="AF263" s="31">
        <v>41.688213</v>
      </c>
      <c r="AG263" s="33"/>
    </row>
    <row r="264" s="14" customFormat="1" ht="87" spans="1:33">
      <c r="A264" s="20">
        <f>SUBTOTAL(103,$B$6:$B264)*1</f>
        <v>259</v>
      </c>
      <c r="B264" s="20" t="s">
        <v>114</v>
      </c>
      <c r="C264" s="21" t="s">
        <v>1164</v>
      </c>
      <c r="D264" s="21" t="s">
        <v>116</v>
      </c>
      <c r="E264" s="21" t="s">
        <v>117</v>
      </c>
      <c r="F264" s="21" t="s">
        <v>118</v>
      </c>
      <c r="G264" s="21" t="s">
        <v>1146</v>
      </c>
      <c r="H264" s="21" t="s">
        <v>1157</v>
      </c>
      <c r="I264" s="21" t="s">
        <v>164</v>
      </c>
      <c r="J264" s="21" t="s">
        <v>1165</v>
      </c>
      <c r="K264" s="21" t="s">
        <v>131</v>
      </c>
      <c r="L264" s="21" t="s">
        <v>62</v>
      </c>
      <c r="M264" s="21" t="s">
        <v>122</v>
      </c>
      <c r="N264" s="21">
        <v>359</v>
      </c>
      <c r="O264" s="21" t="s">
        <v>123</v>
      </c>
      <c r="P264" s="21" t="s">
        <v>292</v>
      </c>
      <c r="Q264" s="21">
        <v>500</v>
      </c>
      <c r="R264" s="21" t="s">
        <v>27</v>
      </c>
      <c r="S264" s="21" t="s">
        <v>181</v>
      </c>
      <c r="T264" s="21" t="s">
        <v>34</v>
      </c>
      <c r="U264" s="21">
        <v>16.8</v>
      </c>
      <c r="V264" s="21">
        <v>16.8</v>
      </c>
      <c r="W264" s="21"/>
      <c r="X264" s="21" t="s">
        <v>458</v>
      </c>
      <c r="Y264" s="32" t="str">
        <f t="shared" si="7"/>
        <v>购买生物燃料机10台、安装烤房门26樘，安装熔炉7膛，树脂瓦500平等</v>
      </c>
      <c r="Z264" s="25">
        <v>15</v>
      </c>
      <c r="AA264" s="25">
        <v>68</v>
      </c>
      <c r="AB264" s="32" t="s">
        <v>127</v>
      </c>
      <c r="AC264" s="21" t="s">
        <v>29</v>
      </c>
      <c r="AD264" s="21" t="s">
        <v>1150</v>
      </c>
      <c r="AE264" s="21" t="s">
        <v>1150</v>
      </c>
      <c r="AF264" s="31">
        <v>16.786227</v>
      </c>
      <c r="AG264" s="33"/>
    </row>
    <row r="265" s="14" customFormat="1" ht="69.6" spans="1:33">
      <c r="A265" s="20">
        <f>SUBTOTAL(103,$B$6:$B265)*1</f>
        <v>260</v>
      </c>
      <c r="B265" s="20" t="s">
        <v>114</v>
      </c>
      <c r="C265" s="21" t="s">
        <v>1166</v>
      </c>
      <c r="D265" s="21" t="s">
        <v>116</v>
      </c>
      <c r="E265" s="21" t="s">
        <v>117</v>
      </c>
      <c r="F265" s="21" t="s">
        <v>118</v>
      </c>
      <c r="G265" s="21" t="s">
        <v>1146</v>
      </c>
      <c r="H265" s="21" t="s">
        <v>1167</v>
      </c>
      <c r="I265" s="21"/>
      <c r="J265" s="21" t="s">
        <v>1168</v>
      </c>
      <c r="K265" s="21" t="s">
        <v>131</v>
      </c>
      <c r="L265" s="21" t="s">
        <v>63</v>
      </c>
      <c r="M265" s="21" t="s">
        <v>122</v>
      </c>
      <c r="N265" s="21">
        <v>8082</v>
      </c>
      <c r="O265" s="21" t="s">
        <v>123</v>
      </c>
      <c r="P265" s="21" t="s">
        <v>292</v>
      </c>
      <c r="Q265" s="21">
        <v>100</v>
      </c>
      <c r="R265" s="21" t="s">
        <v>44</v>
      </c>
      <c r="S265" s="21" t="s">
        <v>187</v>
      </c>
      <c r="T265" s="21" t="s">
        <v>45</v>
      </c>
      <c r="U265" s="21">
        <v>5</v>
      </c>
      <c r="V265" s="21">
        <v>5</v>
      </c>
      <c r="W265" s="21"/>
      <c r="X265" s="21" t="s">
        <v>1169</v>
      </c>
      <c r="Y265" s="32" t="str">
        <f t="shared" si="7"/>
        <v>脱贫户、监测对象房屋修缮加固180平方，盖琉璃瓦100平方等。</v>
      </c>
      <c r="Z265" s="25">
        <v>3</v>
      </c>
      <c r="AA265" s="25">
        <v>9</v>
      </c>
      <c r="AB265" s="32" t="s">
        <v>127</v>
      </c>
      <c r="AC265" s="21" t="s">
        <v>46</v>
      </c>
      <c r="AD265" s="21" t="s">
        <v>1150</v>
      </c>
      <c r="AE265" s="21" t="s">
        <v>1170</v>
      </c>
      <c r="AF265" s="31">
        <v>0</v>
      </c>
      <c r="AG265" s="33"/>
    </row>
    <row r="266" s="14" customFormat="1" ht="313.2" spans="1:33">
      <c r="A266" s="20">
        <f>SUBTOTAL(103,$B$6:$B266)*1</f>
        <v>261</v>
      </c>
      <c r="B266" s="20" t="s">
        <v>114</v>
      </c>
      <c r="C266" s="21" t="s">
        <v>1026</v>
      </c>
      <c r="D266" s="21" t="s">
        <v>141</v>
      </c>
      <c r="E266" s="21" t="s">
        <v>117</v>
      </c>
      <c r="F266" s="21" t="s">
        <v>118</v>
      </c>
      <c r="G266" s="21" t="s">
        <v>1171</v>
      </c>
      <c r="H266" s="21" t="s">
        <v>1172</v>
      </c>
      <c r="I266" s="21"/>
      <c r="J266" s="21" t="s">
        <v>1173</v>
      </c>
      <c r="K266" s="21" t="s">
        <v>136</v>
      </c>
      <c r="L266" s="21" t="s">
        <v>25</v>
      </c>
      <c r="M266" s="21" t="s">
        <v>122</v>
      </c>
      <c r="N266" s="21">
        <v>8880</v>
      </c>
      <c r="O266" s="21" t="s">
        <v>123</v>
      </c>
      <c r="P266" s="21" t="s">
        <v>201</v>
      </c>
      <c r="Q266" s="21">
        <v>50</v>
      </c>
      <c r="R266" s="21" t="s">
        <v>27</v>
      </c>
      <c r="S266" s="21" t="s">
        <v>181</v>
      </c>
      <c r="T266" s="21" t="s">
        <v>34</v>
      </c>
      <c r="U266" s="21">
        <v>49.8</v>
      </c>
      <c r="V266" s="21">
        <v>49.8</v>
      </c>
      <c r="W266" s="21"/>
      <c r="X266" s="21" t="s">
        <v>1174</v>
      </c>
      <c r="Y266" s="32" t="str">
        <f t="shared" si="7"/>
        <v>半岗村：拆除烤房旧炉膛，新建烤房炉膛49座，拆、装散热器，更换电机、风机各49台，保温窗制安，电动进风门拆装49樘，地面硬化（5cm）207.09平方米，烤房挂烟梁105m,4mm2铝线600m,25mm2铝线1000m,70mm2铝线200m,空气开关盒、空气开关、插座各50个，T字墙担30组，配管160m。
岗脑村：拆除烤房旧炉膛、新建烤房炉膛10座，拆、装散热器10台，新购NS钢制炉门20个，烤房小门更换20樘。
司背村：拆除烤房旧炉膛、新建烤房炉膛20座，拆、装散热器20台，新购NS钢制炉门40个，烤房群更换大门26樘。2.5mm2铜线200m,4mm2铜线400m,球泡灯12套，插座12个，配管48m。
寨下村：拆除烤房旧炉膛、新建烤房炉膛10座，拆除铁皮棚，新建钢架树脂瓦274.85平方米。
小田村：观察窗拆装、自动排湿窗拆装150樘，维修窗拆装50樘，钢架铁皮雨棚30平方米，空气开关盒、空气开关各25个，10mm2铝线200m,配管52m。</v>
      </c>
      <c r="Z266" s="25">
        <v>61</v>
      </c>
      <c r="AA266" s="25">
        <v>320</v>
      </c>
      <c r="AB266" s="32" t="s">
        <v>127</v>
      </c>
      <c r="AC266" s="21" t="s">
        <v>29</v>
      </c>
      <c r="AD266" s="21" t="s">
        <v>1175</v>
      </c>
      <c r="AE266" s="21" t="s">
        <v>1175</v>
      </c>
      <c r="AF266" s="31">
        <v>49.75</v>
      </c>
      <c r="AG266" s="33"/>
    </row>
    <row r="267" s="14" customFormat="1" ht="104.4" spans="1:33">
      <c r="A267" s="20">
        <f>SUBTOTAL(103,$B$6:$B267)*1</f>
        <v>262</v>
      </c>
      <c r="B267" s="20" t="s">
        <v>114</v>
      </c>
      <c r="C267" s="21" t="s">
        <v>1176</v>
      </c>
      <c r="D267" s="21" t="s">
        <v>116</v>
      </c>
      <c r="E267" s="21" t="s">
        <v>151</v>
      </c>
      <c r="F267" s="21" t="s">
        <v>118</v>
      </c>
      <c r="G267" s="21" t="s">
        <v>1171</v>
      </c>
      <c r="H267" s="21" t="s">
        <v>1177</v>
      </c>
      <c r="I267" s="21"/>
      <c r="J267" s="21" t="s">
        <v>1178</v>
      </c>
      <c r="K267" s="21" t="s">
        <v>154</v>
      </c>
      <c r="L267" s="21" t="s">
        <v>75</v>
      </c>
      <c r="M267" s="21" t="s">
        <v>122</v>
      </c>
      <c r="N267" s="21">
        <v>1579.04</v>
      </c>
      <c r="O267" s="21" t="s">
        <v>123</v>
      </c>
      <c r="P267" s="21" t="s">
        <v>171</v>
      </c>
      <c r="Q267" s="21">
        <v>1000</v>
      </c>
      <c r="R267" s="21" t="s">
        <v>27</v>
      </c>
      <c r="S267" s="21" t="s">
        <v>1070</v>
      </c>
      <c r="T267" s="21" t="s">
        <v>31</v>
      </c>
      <c r="U267" s="21">
        <v>200</v>
      </c>
      <c r="V267" s="21">
        <v>200</v>
      </c>
      <c r="W267" s="21"/>
      <c r="X267" s="21" t="s">
        <v>1179</v>
      </c>
      <c r="Y267" s="32" t="str">
        <f t="shared" si="7"/>
        <v>肉牛产业基地附属设施建设，建设仓库约1000平方米，5m宽道路建设约485米、30*50水渠约1000米，消毒池60平方米，消毒池钢结构更衣室20平方米、氧化塘1个、化粪池1个等。（大坑、河墩村每村投资入股50万元；岗脑村投资入股100万元）</v>
      </c>
      <c r="Z267" s="25">
        <v>10</v>
      </c>
      <c r="AA267" s="25">
        <v>30</v>
      </c>
      <c r="AB267" s="32" t="s">
        <v>127</v>
      </c>
      <c r="AC267" s="21" t="s">
        <v>29</v>
      </c>
      <c r="AD267" s="21" t="s">
        <v>1180</v>
      </c>
      <c r="AE267" s="21" t="s">
        <v>1181</v>
      </c>
      <c r="AF267" s="31">
        <v>128.9</v>
      </c>
      <c r="AG267" s="33"/>
    </row>
    <row r="268" s="14" customFormat="1" ht="69.6" spans="1:33">
      <c r="A268" s="20">
        <f>SUBTOTAL(103,$B$6:$B268)*1</f>
        <v>263</v>
      </c>
      <c r="B268" s="20" t="s">
        <v>114</v>
      </c>
      <c r="C268" s="21" t="s">
        <v>1182</v>
      </c>
      <c r="D268" s="21" t="s">
        <v>116</v>
      </c>
      <c r="E268" s="21" t="s">
        <v>117</v>
      </c>
      <c r="F268" s="21" t="s">
        <v>118</v>
      </c>
      <c r="G268" s="21" t="s">
        <v>1171</v>
      </c>
      <c r="H268" s="21" t="s">
        <v>1183</v>
      </c>
      <c r="I268" s="21" t="s">
        <v>164</v>
      </c>
      <c r="J268" s="21" t="s">
        <v>1184</v>
      </c>
      <c r="K268" s="21" t="s">
        <v>136</v>
      </c>
      <c r="L268" s="21" t="s">
        <v>25</v>
      </c>
      <c r="M268" s="21" t="s">
        <v>122</v>
      </c>
      <c r="N268" s="21">
        <v>8880</v>
      </c>
      <c r="O268" s="21" t="s">
        <v>123</v>
      </c>
      <c r="P268" s="21" t="s">
        <v>292</v>
      </c>
      <c r="Q268" s="21">
        <v>158</v>
      </c>
      <c r="R268" s="21" t="s">
        <v>27</v>
      </c>
      <c r="S268" s="21" t="s">
        <v>181</v>
      </c>
      <c r="T268" s="21" t="s">
        <v>34</v>
      </c>
      <c r="U268" s="21">
        <v>34</v>
      </c>
      <c r="V268" s="21">
        <v>34</v>
      </c>
      <c r="W268" s="21"/>
      <c r="X268" s="21" t="s">
        <v>1185</v>
      </c>
      <c r="Y268" s="32" t="str">
        <f t="shared" si="7"/>
        <v>烟叶产业发展，附属设施建设：搭建烤烟棚158平方米，场地硬化140平方米</v>
      </c>
      <c r="Z268" s="25">
        <v>185</v>
      </c>
      <c r="AA268" s="25">
        <v>827</v>
      </c>
      <c r="AB268" s="32" t="s">
        <v>127</v>
      </c>
      <c r="AC268" s="21" t="s">
        <v>29</v>
      </c>
      <c r="AD268" s="21" t="s">
        <v>1186</v>
      </c>
      <c r="AE268" s="21" t="s">
        <v>1186</v>
      </c>
      <c r="AF268" s="31">
        <v>33.816</v>
      </c>
      <c r="AG268" s="33"/>
    </row>
    <row r="269" s="14" customFormat="1" ht="348" spans="1:33">
      <c r="A269" s="20">
        <f>SUBTOTAL(103,$B$6:$B269)*1</f>
        <v>264</v>
      </c>
      <c r="B269" s="20" t="s">
        <v>114</v>
      </c>
      <c r="C269" s="21" t="s">
        <v>1187</v>
      </c>
      <c r="D269" s="21" t="s">
        <v>116</v>
      </c>
      <c r="E269" s="21" t="s">
        <v>151</v>
      </c>
      <c r="F269" s="21" t="s">
        <v>118</v>
      </c>
      <c r="G269" s="21" t="s">
        <v>1171</v>
      </c>
      <c r="H269" s="21" t="s">
        <v>1188</v>
      </c>
      <c r="I269" s="21"/>
      <c r="J269" s="21" t="s">
        <v>1189</v>
      </c>
      <c r="K269" s="21" t="s">
        <v>136</v>
      </c>
      <c r="L269" s="21" t="s">
        <v>25</v>
      </c>
      <c r="M269" s="21" t="s">
        <v>122</v>
      </c>
      <c r="N269" s="21">
        <v>8880</v>
      </c>
      <c r="O269" s="21" t="s">
        <v>123</v>
      </c>
      <c r="P269" s="21" t="s">
        <v>292</v>
      </c>
      <c r="Q269" s="21">
        <v>5000</v>
      </c>
      <c r="R269" s="21" t="s">
        <v>27</v>
      </c>
      <c r="S269" s="21" t="s">
        <v>146</v>
      </c>
      <c r="T269" s="21" t="s">
        <v>41</v>
      </c>
      <c r="U269" s="21">
        <v>387</v>
      </c>
      <c r="V269" s="21">
        <v>387</v>
      </c>
      <c r="W269" s="21"/>
      <c r="X269" s="21" t="s">
        <v>1190</v>
      </c>
      <c r="Y269" s="32" t="str">
        <f t="shared" si="7"/>
        <v>建设肉牛养殖基地，其中钢桁架结构牛棚三座总面积约6600平方米。（大坑村投资入股66万元资金；岗脑村投资入股51万元资金；上营村投资入股86.8万元资金；司背村投资入股50万；长江村、中桂村投资入股10万元资金；桥塘村投资入股28万元；半岗村、新圩村每村投资入股30万元；梅子村投资入股20.2万元）</v>
      </c>
      <c r="Z269" s="25">
        <v>122</v>
      </c>
      <c r="AA269" s="25">
        <v>549</v>
      </c>
      <c r="AB269" s="32" t="s">
        <v>127</v>
      </c>
      <c r="AC269" s="21" t="s">
        <v>29</v>
      </c>
      <c r="AD269" s="21" t="s">
        <v>1180</v>
      </c>
      <c r="AE269" s="21" t="s">
        <v>1181</v>
      </c>
      <c r="AF269" s="31">
        <v>287.37</v>
      </c>
      <c r="AG269" s="33"/>
    </row>
    <row r="270" s="14" customFormat="1" ht="87" spans="1:33">
      <c r="A270" s="20">
        <f>SUBTOTAL(103,$B$6:$B270)*1</f>
        <v>265</v>
      </c>
      <c r="B270" s="20" t="s">
        <v>114</v>
      </c>
      <c r="C270" s="21" t="s">
        <v>1191</v>
      </c>
      <c r="D270" s="21" t="s">
        <v>116</v>
      </c>
      <c r="E270" s="21" t="s">
        <v>117</v>
      </c>
      <c r="F270" s="21" t="s">
        <v>118</v>
      </c>
      <c r="G270" s="21" t="s">
        <v>1171</v>
      </c>
      <c r="H270" s="21" t="s">
        <v>1192</v>
      </c>
      <c r="I270" s="21" t="s">
        <v>164</v>
      </c>
      <c r="J270" s="21" t="s">
        <v>1193</v>
      </c>
      <c r="K270" s="21" t="s">
        <v>136</v>
      </c>
      <c r="L270" s="21" t="s">
        <v>25</v>
      </c>
      <c r="M270" s="21" t="s">
        <v>122</v>
      </c>
      <c r="N270" s="21">
        <v>8880</v>
      </c>
      <c r="O270" s="21" t="s">
        <v>123</v>
      </c>
      <c r="P270" s="21" t="s">
        <v>1194</v>
      </c>
      <c r="Q270" s="21">
        <v>4</v>
      </c>
      <c r="R270" s="21" t="s">
        <v>27</v>
      </c>
      <c r="S270" s="21" t="s">
        <v>146</v>
      </c>
      <c r="T270" s="21" t="s">
        <v>40</v>
      </c>
      <c r="U270" s="21">
        <v>49</v>
      </c>
      <c r="V270" s="21">
        <v>49</v>
      </c>
      <c r="W270" s="21"/>
      <c r="X270" s="21" t="s">
        <v>1195</v>
      </c>
      <c r="Y270" s="32" t="str">
        <f t="shared" si="7"/>
        <v>建设民宿4栋</v>
      </c>
      <c r="Z270" s="25">
        <v>65</v>
      </c>
      <c r="AA270" s="25">
        <v>323</v>
      </c>
      <c r="AB270" s="32" t="s">
        <v>127</v>
      </c>
      <c r="AC270" s="21" t="s">
        <v>29</v>
      </c>
      <c r="AD270" s="21" t="s">
        <v>1181</v>
      </c>
      <c r="AE270" s="21" t="s">
        <v>1181</v>
      </c>
      <c r="AF270" s="31">
        <v>48.9764</v>
      </c>
      <c r="AG270" s="33"/>
    </row>
    <row r="271" s="14" customFormat="1" ht="87" spans="1:33">
      <c r="A271" s="20">
        <f>SUBTOTAL(103,$B$6:$B271)*1</f>
        <v>266</v>
      </c>
      <c r="B271" s="20" t="s">
        <v>114</v>
      </c>
      <c r="C271" s="21" t="s">
        <v>1196</v>
      </c>
      <c r="D271" s="21" t="s">
        <v>116</v>
      </c>
      <c r="E271" s="21" t="s">
        <v>151</v>
      </c>
      <c r="F271" s="21" t="s">
        <v>118</v>
      </c>
      <c r="G271" s="21" t="s">
        <v>1171</v>
      </c>
      <c r="H271" s="21" t="s">
        <v>1197</v>
      </c>
      <c r="I271" s="21"/>
      <c r="J271" s="21" t="s">
        <v>1198</v>
      </c>
      <c r="K271" s="21" t="s">
        <v>136</v>
      </c>
      <c r="L271" s="21" t="s">
        <v>25</v>
      </c>
      <c r="M271" s="21" t="s">
        <v>122</v>
      </c>
      <c r="N271" s="21">
        <v>8880</v>
      </c>
      <c r="O271" s="21" t="s">
        <v>123</v>
      </c>
      <c r="P271" s="21" t="s">
        <v>262</v>
      </c>
      <c r="Q271" s="21">
        <v>2600</v>
      </c>
      <c r="R271" s="21" t="s">
        <v>27</v>
      </c>
      <c r="S271" s="21" t="s">
        <v>146</v>
      </c>
      <c r="T271" s="21" t="s">
        <v>32</v>
      </c>
      <c r="U271" s="21">
        <v>98</v>
      </c>
      <c r="V271" s="21">
        <v>98</v>
      </c>
      <c r="W271" s="21"/>
      <c r="X271" s="21" t="s">
        <v>1199</v>
      </c>
      <c r="Y271" s="32" t="str">
        <f t="shared" si="7"/>
        <v>搭建分布式光伏发电站280kw，用电设施建设等。（岗脑村投资入股58万元资金；上官村投资40万元资金）</v>
      </c>
      <c r="Z271" s="25">
        <v>12</v>
      </c>
      <c r="AA271" s="25">
        <v>39</v>
      </c>
      <c r="AB271" s="32" t="s">
        <v>127</v>
      </c>
      <c r="AC271" s="21" t="s">
        <v>33</v>
      </c>
      <c r="AD271" s="21" t="s">
        <v>1180</v>
      </c>
      <c r="AE271" s="21" t="s">
        <v>1180</v>
      </c>
      <c r="AF271" s="31">
        <v>98</v>
      </c>
      <c r="AG271" s="33"/>
    </row>
    <row r="272" s="14" customFormat="1" ht="139.2" spans="1:33">
      <c r="A272" s="20">
        <f>SUBTOTAL(103,$B$6:$B272)*1</f>
        <v>267</v>
      </c>
      <c r="B272" s="20" t="s">
        <v>114</v>
      </c>
      <c r="C272" s="21" t="s">
        <v>1200</v>
      </c>
      <c r="D272" s="21" t="s">
        <v>116</v>
      </c>
      <c r="E272" s="21" t="s">
        <v>117</v>
      </c>
      <c r="F272" s="21" t="s">
        <v>118</v>
      </c>
      <c r="G272" s="21" t="s">
        <v>1171</v>
      </c>
      <c r="H272" s="21" t="s">
        <v>1201</v>
      </c>
      <c r="I272" s="21" t="s">
        <v>218</v>
      </c>
      <c r="J272" s="21" t="s">
        <v>1202</v>
      </c>
      <c r="K272" s="21" t="s">
        <v>131</v>
      </c>
      <c r="L272" s="21" t="s">
        <v>62</v>
      </c>
      <c r="M272" s="21" t="s">
        <v>122</v>
      </c>
      <c r="N272" s="21">
        <v>359</v>
      </c>
      <c r="O272" s="21" t="s">
        <v>123</v>
      </c>
      <c r="P272" s="21" t="s">
        <v>171</v>
      </c>
      <c r="Q272" s="21">
        <v>1500</v>
      </c>
      <c r="R272" s="21" t="s">
        <v>50</v>
      </c>
      <c r="S272" s="21" t="s">
        <v>159</v>
      </c>
      <c r="T272" s="21" t="s">
        <v>54</v>
      </c>
      <c r="U272" s="21">
        <v>48</v>
      </c>
      <c r="V272" s="21">
        <v>48</v>
      </c>
      <c r="W272" s="21"/>
      <c r="X272" s="21" t="s">
        <v>1203</v>
      </c>
      <c r="Y272" s="32" t="str">
        <f t="shared" si="7"/>
        <v>梅子村安置点，DN110PE管（1.25MPa）1500m,DN90PE管（1.25MPa）800m,DN160PE管（1.25MPa）1000m及管道开挖回填,法兰片、排气阀、闸阀等相关配件。砖混泵房9㎡，75kw离心泵、电机1台，动力控制柜（含电子元件、接线、配合调试等）1台，电表箱（含电子元件、接线、配合调试等）1台，BLV-150输电线40m，16mm2接地铝芯线20m，取水井1座。</v>
      </c>
      <c r="Z272" s="25">
        <v>65</v>
      </c>
      <c r="AA272" s="25">
        <v>280</v>
      </c>
      <c r="AB272" s="32" t="s">
        <v>127</v>
      </c>
      <c r="AC272" s="21" t="s">
        <v>55</v>
      </c>
      <c r="AD272" s="21" t="s">
        <v>1204</v>
      </c>
      <c r="AE272" s="21" t="s">
        <v>1204</v>
      </c>
      <c r="AF272" s="31">
        <v>47.84</v>
      </c>
      <c r="AG272" s="33"/>
    </row>
    <row r="273" s="14" customFormat="1" ht="69.6" spans="1:33">
      <c r="A273" s="20">
        <f>SUBTOTAL(103,$B$6:$B273)*1</f>
        <v>268</v>
      </c>
      <c r="B273" s="20" t="s">
        <v>114</v>
      </c>
      <c r="C273" s="21" t="s">
        <v>1205</v>
      </c>
      <c r="D273" s="21" t="s">
        <v>116</v>
      </c>
      <c r="E273" s="21" t="s">
        <v>117</v>
      </c>
      <c r="F273" s="21" t="s">
        <v>118</v>
      </c>
      <c r="G273" s="21" t="s">
        <v>1171</v>
      </c>
      <c r="H273" s="21" t="s">
        <v>1206</v>
      </c>
      <c r="I273" s="21" t="s">
        <v>178</v>
      </c>
      <c r="J273" s="21" t="s">
        <v>1207</v>
      </c>
      <c r="K273" s="21" t="s">
        <v>136</v>
      </c>
      <c r="L273" s="21" t="s">
        <v>25</v>
      </c>
      <c r="M273" s="21" t="s">
        <v>122</v>
      </c>
      <c r="N273" s="21">
        <v>8880</v>
      </c>
      <c r="O273" s="21" t="s">
        <v>123</v>
      </c>
      <c r="P273" s="21" t="s">
        <v>171</v>
      </c>
      <c r="Q273" s="21">
        <v>4800</v>
      </c>
      <c r="R273" s="21" t="s">
        <v>50</v>
      </c>
      <c r="S273" s="21" t="s">
        <v>159</v>
      </c>
      <c r="T273" s="21" t="s">
        <v>58</v>
      </c>
      <c r="U273" s="21">
        <v>49.9</v>
      </c>
      <c r="V273" s="21">
        <v>49.9</v>
      </c>
      <c r="W273" s="21"/>
      <c r="X273" s="21" t="s">
        <v>1208</v>
      </c>
      <c r="Y273" s="32" t="str">
        <f t="shared" si="7"/>
        <v>新建泵站一座，55kw水泵,160PE管：4775米，110PE管：1500米，管道开挖回填，路面破碎恢复，160闸阀15只，110闸阀28只，排气9只等配件。</v>
      </c>
      <c r="Z273" s="25">
        <v>150</v>
      </c>
      <c r="AA273" s="25">
        <v>605</v>
      </c>
      <c r="AB273" s="32" t="s">
        <v>127</v>
      </c>
      <c r="AC273" s="21" t="s">
        <v>29</v>
      </c>
      <c r="AD273" s="21" t="s">
        <v>1209</v>
      </c>
      <c r="AE273" s="21" t="s">
        <v>1209</v>
      </c>
      <c r="AF273" s="31">
        <v>49.8873</v>
      </c>
      <c r="AG273" s="33"/>
    </row>
    <row r="274" s="14" customFormat="1" ht="174" spans="1:33">
      <c r="A274" s="20">
        <f>SUBTOTAL(103,$B$6:$B274)*1</f>
        <v>269</v>
      </c>
      <c r="B274" s="20" t="s">
        <v>114</v>
      </c>
      <c r="C274" s="21" t="s">
        <v>1196</v>
      </c>
      <c r="D274" s="21" t="s">
        <v>141</v>
      </c>
      <c r="E274" s="21" t="s">
        <v>151</v>
      </c>
      <c r="F274" s="21" t="s">
        <v>118</v>
      </c>
      <c r="G274" s="21" t="s">
        <v>1171</v>
      </c>
      <c r="H274" s="21" t="s">
        <v>1210</v>
      </c>
      <c r="I274" s="21"/>
      <c r="J274" s="21" t="s">
        <v>1211</v>
      </c>
      <c r="K274" s="21" t="s">
        <v>154</v>
      </c>
      <c r="L274" s="21" t="s">
        <v>77</v>
      </c>
      <c r="M274" s="21" t="s">
        <v>122</v>
      </c>
      <c r="N274" s="21">
        <v>830.33</v>
      </c>
      <c r="O274" s="21" t="s">
        <v>123</v>
      </c>
      <c r="P274" s="21" t="s">
        <v>262</v>
      </c>
      <c r="Q274" s="21">
        <v>2600</v>
      </c>
      <c r="R274" s="21" t="s">
        <v>27</v>
      </c>
      <c r="S274" s="21" t="s">
        <v>146</v>
      </c>
      <c r="T274" s="21" t="s">
        <v>32</v>
      </c>
      <c r="U274" s="21">
        <v>200</v>
      </c>
      <c r="V274" s="21">
        <v>200</v>
      </c>
      <c r="W274" s="21"/>
      <c r="X274" s="21" t="s">
        <v>1212</v>
      </c>
      <c r="Y274" s="32" t="str">
        <f t="shared" si="7"/>
        <v>搭建分布式光伏发电站500kw，用电设施建设等。（上坝村、高桥村、三坑村、杨梅村、长田村各投资40万元资金，续建至岗脑村、上官村分布式光伏发电项目，产权归属按各村出资比例确定）</v>
      </c>
      <c r="Z274" s="25">
        <v>12</v>
      </c>
      <c r="AA274" s="25">
        <v>39</v>
      </c>
      <c r="AB274" s="32" t="s">
        <v>127</v>
      </c>
      <c r="AC274" s="21" t="s">
        <v>33</v>
      </c>
      <c r="AD274" s="21" t="s">
        <v>1180</v>
      </c>
      <c r="AE274" s="21" t="s">
        <v>1180</v>
      </c>
      <c r="AF274" s="31">
        <v>199.933159</v>
      </c>
      <c r="AG274" s="33"/>
    </row>
    <row r="275" s="14" customFormat="1" ht="278.4" spans="1:33">
      <c r="A275" s="20">
        <f>SUBTOTAL(103,$B$6:$B275)*1</f>
        <v>270</v>
      </c>
      <c r="B275" s="20" t="s">
        <v>114</v>
      </c>
      <c r="C275" s="21" t="s">
        <v>1213</v>
      </c>
      <c r="D275" s="21" t="s">
        <v>116</v>
      </c>
      <c r="E275" s="21" t="s">
        <v>117</v>
      </c>
      <c r="F275" s="21" t="s">
        <v>118</v>
      </c>
      <c r="G275" s="21" t="s">
        <v>1171</v>
      </c>
      <c r="H275" s="21" t="s">
        <v>1214</v>
      </c>
      <c r="I275" s="21"/>
      <c r="J275" s="21" t="s">
        <v>1215</v>
      </c>
      <c r="K275" s="21" t="s">
        <v>121</v>
      </c>
      <c r="L275" s="21" t="s">
        <v>69</v>
      </c>
      <c r="M275" s="21" t="s">
        <v>122</v>
      </c>
      <c r="N275" s="21">
        <v>3312</v>
      </c>
      <c r="O275" s="21" t="s">
        <v>123</v>
      </c>
      <c r="P275" s="21" t="s">
        <v>194</v>
      </c>
      <c r="Q275" s="21">
        <v>653.4</v>
      </c>
      <c r="R275" s="21" t="s">
        <v>27</v>
      </c>
      <c r="S275" s="21" t="s">
        <v>146</v>
      </c>
      <c r="T275" s="21" t="s">
        <v>43</v>
      </c>
      <c r="U275" s="21">
        <v>41.2</v>
      </c>
      <c r="V275" s="21">
        <v>41.2</v>
      </c>
      <c r="W275" s="21"/>
      <c r="X275" s="21" t="s">
        <v>1216</v>
      </c>
      <c r="Y275" s="32" t="str">
        <f t="shared" si="7"/>
        <v>上官村撂荒地开垦复耕25.6亩，高桥村撂荒地开垦复耕115.5亩，中桂村撂荒地开垦复耕100亩，连丰村撂荒地开垦复耕11.3亩，长江村撂荒地开垦复耕29亩，小田村撂荒地开垦复耕139亩，桥塘村撂荒地开垦复耕115亩，长田村撂荒地开垦复耕118亩。</v>
      </c>
      <c r="Z275" s="25">
        <v>59</v>
      </c>
      <c r="AA275" s="25">
        <v>251</v>
      </c>
      <c r="AB275" s="32" t="s">
        <v>127</v>
      </c>
      <c r="AC275" s="21" t="s">
        <v>29</v>
      </c>
      <c r="AD275" s="21" t="s">
        <v>1180</v>
      </c>
      <c r="AE275" s="21" t="s">
        <v>1214</v>
      </c>
      <c r="AF275" s="31">
        <v>41.2</v>
      </c>
      <c r="AG275" s="33"/>
    </row>
    <row r="276" s="14" customFormat="1" ht="104.4" spans="1:33">
      <c r="A276" s="20">
        <f>SUBTOTAL(103,$B$6:$B276)*1</f>
        <v>271</v>
      </c>
      <c r="B276" s="20" t="s">
        <v>114</v>
      </c>
      <c r="C276" s="21" t="s">
        <v>1217</v>
      </c>
      <c r="D276" s="21" t="s">
        <v>116</v>
      </c>
      <c r="E276" s="21" t="s">
        <v>117</v>
      </c>
      <c r="F276" s="21" t="s">
        <v>118</v>
      </c>
      <c r="G276" s="21" t="s">
        <v>1171</v>
      </c>
      <c r="H276" s="21" t="s">
        <v>1218</v>
      </c>
      <c r="I276" s="21" t="s">
        <v>164</v>
      </c>
      <c r="J276" s="21" t="s">
        <v>1219</v>
      </c>
      <c r="K276" s="21" t="s">
        <v>121</v>
      </c>
      <c r="L276" s="21" t="s">
        <v>69</v>
      </c>
      <c r="M276" s="21" t="s">
        <v>122</v>
      </c>
      <c r="N276" s="21">
        <v>3312</v>
      </c>
      <c r="O276" s="21" t="s">
        <v>123</v>
      </c>
      <c r="P276" s="21" t="s">
        <v>171</v>
      </c>
      <c r="Q276" s="21">
        <v>210</v>
      </c>
      <c r="R276" s="21" t="s">
        <v>50</v>
      </c>
      <c r="S276" s="21" t="s">
        <v>159</v>
      </c>
      <c r="T276" s="21" t="s">
        <v>52</v>
      </c>
      <c r="U276" s="21">
        <v>13.2</v>
      </c>
      <c r="V276" s="21">
        <v>13.2</v>
      </c>
      <c r="W276" s="21"/>
      <c r="X276" s="21" t="s">
        <v>1220</v>
      </c>
      <c r="Y276" s="32" t="str">
        <f t="shared" si="7"/>
        <v>道路硬化210m，5m宽，0.18m厚，及排水沟（40*70cm）21m，入户路等</v>
      </c>
      <c r="Z276" s="25">
        <v>10</v>
      </c>
      <c r="AA276" s="25">
        <v>37</v>
      </c>
      <c r="AB276" s="32" t="s">
        <v>127</v>
      </c>
      <c r="AC276" s="21" t="s">
        <v>65</v>
      </c>
      <c r="AD276" s="21" t="s">
        <v>1175</v>
      </c>
      <c r="AE276" s="21" t="s">
        <v>1175</v>
      </c>
      <c r="AF276" s="31">
        <v>13.2</v>
      </c>
      <c r="AG276" s="33"/>
    </row>
    <row r="277" s="14" customFormat="1" ht="69.6" spans="1:33">
      <c r="A277" s="20">
        <f>SUBTOTAL(103,$B$6:$B277)*1</f>
        <v>272</v>
      </c>
      <c r="B277" s="20" t="s">
        <v>114</v>
      </c>
      <c r="C277" s="21" t="s">
        <v>276</v>
      </c>
      <c r="D277" s="21" t="s">
        <v>116</v>
      </c>
      <c r="E277" s="21" t="s">
        <v>117</v>
      </c>
      <c r="F277" s="21" t="s">
        <v>118</v>
      </c>
      <c r="G277" s="21" t="s">
        <v>1171</v>
      </c>
      <c r="H277" s="21" t="s">
        <v>1221</v>
      </c>
      <c r="I277" s="21" t="s">
        <v>164</v>
      </c>
      <c r="J277" s="21" t="s">
        <v>1222</v>
      </c>
      <c r="K277" s="21" t="s">
        <v>131</v>
      </c>
      <c r="L277" s="21" t="s">
        <v>63</v>
      </c>
      <c r="M277" s="21" t="s">
        <v>122</v>
      </c>
      <c r="N277" s="21">
        <v>8082</v>
      </c>
      <c r="O277" s="21" t="s">
        <v>123</v>
      </c>
      <c r="P277" s="21" t="s">
        <v>292</v>
      </c>
      <c r="Q277" s="21">
        <v>800</v>
      </c>
      <c r="R277" s="21" t="s">
        <v>50</v>
      </c>
      <c r="S277" s="21" t="s">
        <v>169</v>
      </c>
      <c r="T277" s="21" t="s">
        <v>51</v>
      </c>
      <c r="U277" s="21">
        <v>50</v>
      </c>
      <c r="V277" s="21">
        <v>50</v>
      </c>
      <c r="W277" s="21"/>
      <c r="X277" s="21" t="s">
        <v>1223</v>
      </c>
      <c r="Y277" s="32" t="str">
        <f t="shared" si="7"/>
        <v>新建排水排污沟500米*宽0.3米*高0.3米，道路拓宽3m-3.5m拓宽至5m，500m，地面硬化800平方米，涵管10m等。</v>
      </c>
      <c r="Z277" s="25">
        <v>85</v>
      </c>
      <c r="AA277" s="25">
        <v>370</v>
      </c>
      <c r="AB277" s="32" t="s">
        <v>127</v>
      </c>
      <c r="AC277" s="21" t="s">
        <v>29</v>
      </c>
      <c r="AD277" s="21" t="s">
        <v>1224</v>
      </c>
      <c r="AE277" s="21" t="s">
        <v>1224</v>
      </c>
      <c r="AF277" s="31">
        <v>49.917254</v>
      </c>
      <c r="AG277" s="33"/>
    </row>
    <row r="278" s="14" customFormat="1" ht="69.6" spans="1:33">
      <c r="A278" s="20">
        <f>SUBTOTAL(103,$B$6:$B278)*1</f>
        <v>273</v>
      </c>
      <c r="B278" s="20" t="s">
        <v>114</v>
      </c>
      <c r="C278" s="21" t="s">
        <v>1225</v>
      </c>
      <c r="D278" s="41" t="s">
        <v>116</v>
      </c>
      <c r="E278" s="21" t="s">
        <v>151</v>
      </c>
      <c r="F278" s="21" t="s">
        <v>118</v>
      </c>
      <c r="G278" s="41" t="s">
        <v>1171</v>
      </c>
      <c r="H278" s="41" t="s">
        <v>1226</v>
      </c>
      <c r="I278" s="21" t="s">
        <v>178</v>
      </c>
      <c r="J278" s="41" t="s">
        <v>1227</v>
      </c>
      <c r="K278" s="21" t="s">
        <v>131</v>
      </c>
      <c r="L278" s="21" t="s">
        <v>73</v>
      </c>
      <c r="M278" s="21" t="s">
        <v>122</v>
      </c>
      <c r="N278" s="21">
        <v>823</v>
      </c>
      <c r="O278" s="21" t="s">
        <v>123</v>
      </c>
      <c r="P278" s="41" t="s">
        <v>171</v>
      </c>
      <c r="Q278" s="41">
        <v>400</v>
      </c>
      <c r="R278" s="21" t="s">
        <v>50</v>
      </c>
      <c r="S278" s="21" t="s">
        <v>159</v>
      </c>
      <c r="T278" s="21" t="s">
        <v>58</v>
      </c>
      <c r="U278" s="22">
        <v>30</v>
      </c>
      <c r="V278" s="22">
        <v>30</v>
      </c>
      <c r="W278" s="41"/>
      <c r="X278" s="21" t="s">
        <v>1228</v>
      </c>
      <c r="Y278" s="32" t="str">
        <f t="shared" si="7"/>
        <v>建设排洪水圳长约400米，宽1.5米，高1米等。</v>
      </c>
      <c r="Z278" s="41">
        <v>45</v>
      </c>
      <c r="AA278" s="41">
        <v>180</v>
      </c>
      <c r="AB278" s="41" t="s">
        <v>127</v>
      </c>
      <c r="AC278" s="41" t="s">
        <v>29</v>
      </c>
      <c r="AD278" s="21" t="s">
        <v>1229</v>
      </c>
      <c r="AE278" s="21" t="s">
        <v>1229</v>
      </c>
      <c r="AF278" s="31">
        <v>30</v>
      </c>
      <c r="AG278" s="33"/>
    </row>
    <row r="279" s="14" customFormat="1" ht="69.6" spans="1:33">
      <c r="A279" s="20">
        <f>SUBTOTAL(103,$B$6:$B279)*1</f>
        <v>274</v>
      </c>
      <c r="B279" s="20" t="s">
        <v>114</v>
      </c>
      <c r="C279" s="21" t="s">
        <v>1230</v>
      </c>
      <c r="D279" s="21" t="s">
        <v>116</v>
      </c>
      <c r="E279" s="21" t="s">
        <v>117</v>
      </c>
      <c r="F279" s="21" t="s">
        <v>118</v>
      </c>
      <c r="G279" s="21" t="s">
        <v>1171</v>
      </c>
      <c r="H279" s="21" t="s">
        <v>1231</v>
      </c>
      <c r="I279" s="21" t="s">
        <v>178</v>
      </c>
      <c r="J279" s="21" t="s">
        <v>1232</v>
      </c>
      <c r="K279" s="21" t="s">
        <v>131</v>
      </c>
      <c r="L279" s="21" t="s">
        <v>73</v>
      </c>
      <c r="M279" s="21" t="s">
        <v>122</v>
      </c>
      <c r="N279" s="21">
        <v>823</v>
      </c>
      <c r="O279" s="21" t="s">
        <v>123</v>
      </c>
      <c r="P279" s="21" t="s">
        <v>292</v>
      </c>
      <c r="Q279" s="21">
        <v>400</v>
      </c>
      <c r="R279" s="21" t="s">
        <v>50</v>
      </c>
      <c r="S279" s="21" t="s">
        <v>169</v>
      </c>
      <c r="T279" s="21" t="s">
        <v>51</v>
      </c>
      <c r="U279" s="21">
        <v>30</v>
      </c>
      <c r="V279" s="21">
        <v>30</v>
      </c>
      <c r="W279" s="21"/>
      <c r="X279" s="21" t="s">
        <v>1233</v>
      </c>
      <c r="Y279" s="32" t="str">
        <f t="shared" si="7"/>
        <v>挡土墙150m、钢筋混凝土盖板300米、地面硬化400㎡、排水管300m等</v>
      </c>
      <c r="Z279" s="25">
        <v>65</v>
      </c>
      <c r="AA279" s="25">
        <v>320</v>
      </c>
      <c r="AB279" s="32" t="s">
        <v>127</v>
      </c>
      <c r="AC279" s="21" t="s">
        <v>29</v>
      </c>
      <c r="AD279" s="21" t="s">
        <v>1234</v>
      </c>
      <c r="AE279" s="21" t="s">
        <v>1234</v>
      </c>
      <c r="AF279" s="31">
        <v>30</v>
      </c>
      <c r="AG279" s="33"/>
    </row>
    <row r="280" s="14" customFormat="1" ht="69.6" spans="1:33">
      <c r="A280" s="20">
        <f>SUBTOTAL(103,$B$6:$B280)*1</f>
        <v>275</v>
      </c>
      <c r="B280" s="20" t="s">
        <v>114</v>
      </c>
      <c r="C280" s="21" t="s">
        <v>1205</v>
      </c>
      <c r="D280" s="21" t="s">
        <v>116</v>
      </c>
      <c r="E280" s="21" t="s">
        <v>117</v>
      </c>
      <c r="F280" s="21" t="s">
        <v>118</v>
      </c>
      <c r="G280" s="21" t="s">
        <v>1171</v>
      </c>
      <c r="H280" s="21" t="s">
        <v>1235</v>
      </c>
      <c r="I280" s="21" t="s">
        <v>178</v>
      </c>
      <c r="J280" s="21" t="s">
        <v>1236</v>
      </c>
      <c r="K280" s="21" t="s">
        <v>136</v>
      </c>
      <c r="L280" s="21" t="s">
        <v>25</v>
      </c>
      <c r="M280" s="21" t="s">
        <v>122</v>
      </c>
      <c r="N280" s="21">
        <v>8880</v>
      </c>
      <c r="O280" s="21" t="s">
        <v>123</v>
      </c>
      <c r="P280" s="21" t="s">
        <v>171</v>
      </c>
      <c r="Q280" s="21">
        <v>400</v>
      </c>
      <c r="R280" s="21" t="s">
        <v>50</v>
      </c>
      <c r="S280" s="21" t="s">
        <v>159</v>
      </c>
      <c r="T280" s="21" t="s">
        <v>58</v>
      </c>
      <c r="U280" s="21">
        <v>12</v>
      </c>
      <c r="V280" s="21">
        <v>12</v>
      </c>
      <c r="W280" s="21"/>
      <c r="X280" s="21" t="s">
        <v>1237</v>
      </c>
      <c r="Y280" s="32" t="str">
        <f t="shared" si="7"/>
        <v>打井2口、3kw抽水机2台、160管400m，110管400m</v>
      </c>
      <c r="Z280" s="25">
        <v>30</v>
      </c>
      <c r="AA280" s="25">
        <v>150</v>
      </c>
      <c r="AB280" s="32" t="s">
        <v>127</v>
      </c>
      <c r="AC280" s="21" t="s">
        <v>29</v>
      </c>
      <c r="AD280" s="21" t="s">
        <v>1224</v>
      </c>
      <c r="AE280" s="21" t="s">
        <v>1224</v>
      </c>
      <c r="AF280" s="31">
        <v>12</v>
      </c>
      <c r="AG280" s="33"/>
    </row>
    <row r="281" s="14" customFormat="1" ht="69.6" spans="1:33">
      <c r="A281" s="20">
        <f>SUBTOTAL(103,$B$6:$B281)*1</f>
        <v>276</v>
      </c>
      <c r="B281" s="20" t="s">
        <v>114</v>
      </c>
      <c r="C281" s="21" t="s">
        <v>1238</v>
      </c>
      <c r="D281" s="21" t="s">
        <v>116</v>
      </c>
      <c r="E281" s="21" t="s">
        <v>117</v>
      </c>
      <c r="F281" s="21" t="s">
        <v>118</v>
      </c>
      <c r="G281" s="21" t="s">
        <v>1171</v>
      </c>
      <c r="H281" s="21" t="s">
        <v>1239</v>
      </c>
      <c r="I281" s="21" t="s">
        <v>178</v>
      </c>
      <c r="J281" s="21" t="s">
        <v>1240</v>
      </c>
      <c r="K281" s="21" t="s">
        <v>136</v>
      </c>
      <c r="L281" s="21" t="s">
        <v>25</v>
      </c>
      <c r="M281" s="21" t="s">
        <v>272</v>
      </c>
      <c r="N281" s="21">
        <v>116</v>
      </c>
      <c r="O281" s="21" t="s">
        <v>123</v>
      </c>
      <c r="P281" s="21" t="s">
        <v>171</v>
      </c>
      <c r="Q281" s="21">
        <v>1100</v>
      </c>
      <c r="R281" s="21" t="s">
        <v>50</v>
      </c>
      <c r="S281" s="21" t="s">
        <v>159</v>
      </c>
      <c r="T281" s="21" t="s">
        <v>58</v>
      </c>
      <c r="U281" s="21">
        <v>20</v>
      </c>
      <c r="V281" s="21">
        <v>20</v>
      </c>
      <c r="W281" s="21"/>
      <c r="X281" s="21" t="s">
        <v>1241</v>
      </c>
      <c r="Y281" s="32" t="str">
        <f t="shared" si="7"/>
        <v>梅山畲族产业发展，新建水渠长1100m*0.4m*0.4m。</v>
      </c>
      <c r="Z281" s="25">
        <v>41</v>
      </c>
      <c r="AA281" s="25">
        <v>160</v>
      </c>
      <c r="AB281" s="32" t="s">
        <v>127</v>
      </c>
      <c r="AC281" s="21" t="s">
        <v>53</v>
      </c>
      <c r="AD281" s="21" t="s">
        <v>1242</v>
      </c>
      <c r="AE281" s="21" t="s">
        <v>1242</v>
      </c>
      <c r="AF281" s="31">
        <v>19.998006</v>
      </c>
      <c r="AG281" s="33"/>
    </row>
    <row r="282" s="14" customFormat="1" ht="409.5" spans="1:33">
      <c r="A282" s="20">
        <f>SUBTOTAL(103,$B$6:$B282)*1</f>
        <v>277</v>
      </c>
      <c r="B282" s="20" t="s">
        <v>114</v>
      </c>
      <c r="C282" s="21" t="s">
        <v>1243</v>
      </c>
      <c r="D282" s="21" t="s">
        <v>116</v>
      </c>
      <c r="E282" s="21" t="s">
        <v>117</v>
      </c>
      <c r="F282" s="21" t="s">
        <v>118</v>
      </c>
      <c r="G282" s="21" t="s">
        <v>1171</v>
      </c>
      <c r="H282" s="21" t="s">
        <v>1244</v>
      </c>
      <c r="I282" s="21"/>
      <c r="J282" s="21" t="s">
        <v>1245</v>
      </c>
      <c r="K282" s="21" t="s">
        <v>121</v>
      </c>
      <c r="L282" s="21" t="s">
        <v>69</v>
      </c>
      <c r="M282" s="21" t="s">
        <v>122</v>
      </c>
      <c r="N282" s="21">
        <v>3312</v>
      </c>
      <c r="O282" s="21" t="s">
        <v>123</v>
      </c>
      <c r="P282" s="21" t="s">
        <v>194</v>
      </c>
      <c r="Q282" s="21">
        <v>612.91</v>
      </c>
      <c r="R282" s="21" t="s">
        <v>27</v>
      </c>
      <c r="S282" s="21" t="s">
        <v>146</v>
      </c>
      <c r="T282" s="21" t="s">
        <v>43</v>
      </c>
      <c r="U282" s="21">
        <v>37.5</v>
      </c>
      <c r="V282" s="21">
        <v>37.5</v>
      </c>
      <c r="W282" s="21"/>
      <c r="X282" s="21" t="s">
        <v>1246</v>
      </c>
      <c r="Y282" s="32" t="str">
        <f t="shared" si="7"/>
        <v>周田村撂荒地开垦复耕6亩，河墩村撂荒地开垦复耕56亩，司背村撂荒地开垦复耕18亩，寨下村撂荒地开垦复耕9.8亩，上营村撂荒地开垦复耕122.1亩，半岗村撂荒地开垦复耕35.45亩，梅子村撂荒地开垦复耕40.1亩，大坑村撂荒地开垦复耕59.15亩，岗脑村撂荒地开垦复耕30亩，三坑村撂荒地开垦复耕31亩，杨梅村撂荒地开垦复耕64.31亩，新圩村撂荒地开垦复耕120亩,秧排村撂荒地开垦复耕21亩。</v>
      </c>
      <c r="Z282" s="25">
        <v>45</v>
      </c>
      <c r="AA282" s="25">
        <v>172</v>
      </c>
      <c r="AB282" s="32" t="s">
        <v>127</v>
      </c>
      <c r="AC282" s="21" t="s">
        <v>29</v>
      </c>
      <c r="AD282" s="21" t="s">
        <v>1180</v>
      </c>
      <c r="AE282" s="21" t="s">
        <v>1244</v>
      </c>
      <c r="AF282" s="31">
        <v>37.5</v>
      </c>
      <c r="AG282" s="33"/>
    </row>
    <row r="283" s="14" customFormat="1" ht="69.6" spans="1:33">
      <c r="A283" s="20">
        <f>SUBTOTAL(103,$B$6:$B283)*1</f>
        <v>278</v>
      </c>
      <c r="B283" s="20" t="s">
        <v>114</v>
      </c>
      <c r="C283" s="21" t="s">
        <v>1247</v>
      </c>
      <c r="D283" s="21" t="s">
        <v>116</v>
      </c>
      <c r="E283" s="21" t="s">
        <v>117</v>
      </c>
      <c r="F283" s="21" t="s">
        <v>118</v>
      </c>
      <c r="G283" s="21" t="s">
        <v>1171</v>
      </c>
      <c r="H283" s="21" t="s">
        <v>1248</v>
      </c>
      <c r="I283" s="21"/>
      <c r="J283" s="21" t="s">
        <v>1249</v>
      </c>
      <c r="K283" s="22" t="s">
        <v>131</v>
      </c>
      <c r="L283" s="22" t="s">
        <v>63</v>
      </c>
      <c r="M283" s="22" t="s">
        <v>122</v>
      </c>
      <c r="N283" s="22">
        <v>8082</v>
      </c>
      <c r="O283" s="21" t="s">
        <v>123</v>
      </c>
      <c r="P283" s="21" t="s">
        <v>292</v>
      </c>
      <c r="Q283" s="21">
        <v>620</v>
      </c>
      <c r="R283" s="21" t="s">
        <v>44</v>
      </c>
      <c r="S283" s="21" t="s">
        <v>187</v>
      </c>
      <c r="T283" s="21" t="s">
        <v>45</v>
      </c>
      <c r="U283" s="21">
        <v>10</v>
      </c>
      <c r="V283" s="21">
        <v>10</v>
      </c>
      <c r="W283" s="21"/>
      <c r="X283" s="21" t="s">
        <v>1250</v>
      </c>
      <c r="Y283" s="32" t="str">
        <f t="shared" si="7"/>
        <v>周田镇各村脱贫户及三类人员住房修缮，其中屋顶屋面渗漏约20㎡；住房修缮10㎡；墙体裂缝修缮面积约65㎡；墙体大裂缝重建36㎡；改造钢架树脂瓦面积约620㎡等。</v>
      </c>
      <c r="Z283" s="25">
        <v>10</v>
      </c>
      <c r="AA283" s="25">
        <v>54</v>
      </c>
      <c r="AB283" s="32" t="s">
        <v>127</v>
      </c>
      <c r="AC283" s="21" t="s">
        <v>46</v>
      </c>
      <c r="AD283" s="21" t="s">
        <v>1180</v>
      </c>
      <c r="AE283" s="21" t="s">
        <v>371</v>
      </c>
      <c r="AF283" s="31">
        <v>10</v>
      </c>
      <c r="AG283" s="33"/>
    </row>
    <row r="284" s="14" customFormat="1" ht="69.6" spans="1:33">
      <c r="A284" s="20">
        <f>SUBTOTAL(103,$B$6:$B284)*1</f>
        <v>279</v>
      </c>
      <c r="B284" s="20" t="s">
        <v>114</v>
      </c>
      <c r="C284" s="21" t="s">
        <v>1251</v>
      </c>
      <c r="D284" s="21" t="s">
        <v>116</v>
      </c>
      <c r="E284" s="21" t="s">
        <v>117</v>
      </c>
      <c r="F284" s="21" t="s">
        <v>118</v>
      </c>
      <c r="G284" s="21" t="s">
        <v>1252</v>
      </c>
      <c r="H284" s="21" t="s">
        <v>1253</v>
      </c>
      <c r="I284" s="21" t="s">
        <v>164</v>
      </c>
      <c r="J284" s="21" t="s">
        <v>1254</v>
      </c>
      <c r="K284" s="21" t="s">
        <v>154</v>
      </c>
      <c r="L284" s="21" t="s">
        <v>77</v>
      </c>
      <c r="M284" s="21" t="s">
        <v>122</v>
      </c>
      <c r="N284" s="21">
        <v>830.33</v>
      </c>
      <c r="O284" s="21" t="s">
        <v>123</v>
      </c>
      <c r="P284" s="21" t="s">
        <v>675</v>
      </c>
      <c r="Q284" s="21">
        <v>1</v>
      </c>
      <c r="R284" s="21" t="s">
        <v>50</v>
      </c>
      <c r="S284" s="21" t="s">
        <v>159</v>
      </c>
      <c r="T284" s="21" t="s">
        <v>30</v>
      </c>
      <c r="U284" s="21">
        <v>45</v>
      </c>
      <c r="V284" s="21">
        <v>45</v>
      </c>
      <c r="W284" s="21"/>
      <c r="X284" s="21" t="s">
        <v>1255</v>
      </c>
      <c r="Y284" s="32" t="str">
        <f t="shared" si="7"/>
        <v>新建路面硬化长1000米、宽4.5米、厚0.18米、ф50涵管</v>
      </c>
      <c r="Z284" s="25">
        <v>20</v>
      </c>
      <c r="AA284" s="25">
        <v>120</v>
      </c>
      <c r="AB284" s="32" t="s">
        <v>127</v>
      </c>
      <c r="AC284" s="21" t="s">
        <v>29</v>
      </c>
      <c r="AD284" s="21" t="str">
        <f>AE284</f>
        <v>祠堂下村民委员会</v>
      </c>
      <c r="AE284" s="21" t="s">
        <v>1256</v>
      </c>
      <c r="AF284" s="31">
        <v>44.917659</v>
      </c>
      <c r="AG284" s="33"/>
    </row>
    <row r="285" s="14" customFormat="1" ht="104.4" spans="1:33">
      <c r="A285" s="20">
        <f>SUBTOTAL(103,$B$6:$B285)*1</f>
        <v>280</v>
      </c>
      <c r="B285" s="20" t="s">
        <v>114</v>
      </c>
      <c r="C285" s="21" t="s">
        <v>1257</v>
      </c>
      <c r="D285" s="21" t="s">
        <v>116</v>
      </c>
      <c r="E285" s="21" t="s">
        <v>117</v>
      </c>
      <c r="F285" s="21" t="s">
        <v>118</v>
      </c>
      <c r="G285" s="21" t="s">
        <v>1252</v>
      </c>
      <c r="H285" s="21" t="s">
        <v>1253</v>
      </c>
      <c r="I285" s="21" t="s">
        <v>164</v>
      </c>
      <c r="J285" s="21" t="s">
        <v>1258</v>
      </c>
      <c r="K285" s="21" t="s">
        <v>131</v>
      </c>
      <c r="L285" s="21" t="s">
        <v>63</v>
      </c>
      <c r="M285" s="21" t="s">
        <v>122</v>
      </c>
      <c r="N285" s="21">
        <v>8082</v>
      </c>
      <c r="O285" s="21" t="s">
        <v>123</v>
      </c>
      <c r="P285" s="21" t="s">
        <v>292</v>
      </c>
      <c r="Q285" s="21">
        <v>1100</v>
      </c>
      <c r="R285" s="21" t="s">
        <v>50</v>
      </c>
      <c r="S285" s="21" t="s">
        <v>159</v>
      </c>
      <c r="T285" s="21" t="s">
        <v>52</v>
      </c>
      <c r="U285" s="21">
        <v>20</v>
      </c>
      <c r="V285" s="21">
        <v>20</v>
      </c>
      <c r="W285" s="21"/>
      <c r="X285" s="21" t="s">
        <v>1259</v>
      </c>
      <c r="Y285" s="32" t="str">
        <f t="shared" si="7"/>
        <v>新建路面硬化长400米、宽4.5米、厚0.18米、ф50涵管、腊月下永丰等小组等道路维修1100平方</v>
      </c>
      <c r="Z285" s="25">
        <v>32</v>
      </c>
      <c r="AA285" s="25">
        <v>132</v>
      </c>
      <c r="AB285" s="32" t="s">
        <v>127</v>
      </c>
      <c r="AC285" s="21" t="s">
        <v>29</v>
      </c>
      <c r="AD285" s="21" t="str">
        <f>AE285</f>
        <v>祠堂下村民委员会</v>
      </c>
      <c r="AE285" s="21" t="s">
        <v>1256</v>
      </c>
      <c r="AF285" s="31">
        <v>20</v>
      </c>
      <c r="AG285" s="33"/>
    </row>
    <row r="286" s="14" customFormat="1" ht="174" spans="1:33">
      <c r="A286" s="20">
        <f>SUBTOTAL(103,$B$6:$B286)*1</f>
        <v>281</v>
      </c>
      <c r="B286" s="20" t="s">
        <v>114</v>
      </c>
      <c r="C286" s="21" t="s">
        <v>362</v>
      </c>
      <c r="D286" s="21" t="s">
        <v>116</v>
      </c>
      <c r="E286" s="21" t="s">
        <v>117</v>
      </c>
      <c r="F286" s="21" t="s">
        <v>118</v>
      </c>
      <c r="G286" s="21" t="s">
        <v>1252</v>
      </c>
      <c r="H286" s="21" t="s">
        <v>1260</v>
      </c>
      <c r="I286" s="21"/>
      <c r="J286" s="21" t="s">
        <v>1261</v>
      </c>
      <c r="K286" s="21" t="s">
        <v>199</v>
      </c>
      <c r="L286" s="21" t="s">
        <v>67</v>
      </c>
      <c r="M286" s="21" t="s">
        <v>200</v>
      </c>
      <c r="N286" s="21">
        <v>307.875</v>
      </c>
      <c r="O286" s="21" t="s">
        <v>123</v>
      </c>
      <c r="P286" s="21" t="s">
        <v>194</v>
      </c>
      <c r="Q286" s="21">
        <v>356.8</v>
      </c>
      <c r="R286" s="21" t="s">
        <v>27</v>
      </c>
      <c r="S286" s="21" t="s">
        <v>146</v>
      </c>
      <c r="T286" s="21" t="s">
        <v>43</v>
      </c>
      <c r="U286" s="21">
        <v>11.62</v>
      </c>
      <c r="V286" s="21"/>
      <c r="W286" s="21">
        <f>U286</f>
        <v>11.62</v>
      </c>
      <c r="X286" s="21" t="s">
        <v>1262</v>
      </c>
      <c r="Y286" s="32" t="str">
        <f t="shared" si="7"/>
        <v>珠兰村撂荒地开垦复耕158亩、大西坝村（齐心小组、新屋小组、增丰小组、横迳小组）良田开荒复耕30.5亩、杉坑村（下湾子组）撂荒耕地复垦20亩、南寨村（秀塅组、中心、垇脑组、早子排组）撂荒耕地复垦48亩、怀仁村（仁峰小组门口、松光岭小组拗下沙场对面、庆丰小组大蕉坑）等地撂荒耕地复垦100.3亩</v>
      </c>
      <c r="Z286" s="25">
        <v>138</v>
      </c>
      <c r="AA286" s="25">
        <v>800</v>
      </c>
      <c r="AB286" s="32" t="s">
        <v>127</v>
      </c>
      <c r="AC286" s="21" t="s">
        <v>29</v>
      </c>
      <c r="AD286" s="21" t="s">
        <v>1263</v>
      </c>
      <c r="AE286" s="21" t="s">
        <v>1264</v>
      </c>
      <c r="AF286" s="31">
        <v>11.62</v>
      </c>
      <c r="AG286" s="33"/>
    </row>
    <row r="287" s="14" customFormat="1" ht="69.6" spans="1:33">
      <c r="A287" s="20">
        <f>SUBTOTAL(103,$B$6:$B287)*1</f>
        <v>282</v>
      </c>
      <c r="B287" s="20" t="s">
        <v>114</v>
      </c>
      <c r="C287" s="21" t="s">
        <v>1265</v>
      </c>
      <c r="D287" s="21" t="s">
        <v>116</v>
      </c>
      <c r="E287" s="21" t="s">
        <v>117</v>
      </c>
      <c r="F287" s="21" t="s">
        <v>118</v>
      </c>
      <c r="G287" s="21" t="s">
        <v>1252</v>
      </c>
      <c r="H287" s="21" t="s">
        <v>1266</v>
      </c>
      <c r="I287" s="21" t="s">
        <v>218</v>
      </c>
      <c r="J287" s="21" t="s">
        <v>1267</v>
      </c>
      <c r="K287" s="21" t="s">
        <v>131</v>
      </c>
      <c r="L287" s="21" t="s">
        <v>63</v>
      </c>
      <c r="M287" s="21" t="s">
        <v>122</v>
      </c>
      <c r="N287" s="21">
        <v>8082</v>
      </c>
      <c r="O287" s="21" t="s">
        <v>123</v>
      </c>
      <c r="P287" s="21" t="s">
        <v>201</v>
      </c>
      <c r="Q287" s="21">
        <v>1</v>
      </c>
      <c r="R287" s="21" t="s">
        <v>50</v>
      </c>
      <c r="S287" s="21" t="s">
        <v>159</v>
      </c>
      <c r="T287" s="21" t="s">
        <v>54</v>
      </c>
      <c r="U287" s="21">
        <v>65</v>
      </c>
      <c r="V287" s="21">
        <v>65</v>
      </c>
      <c r="W287" s="21"/>
      <c r="X287" s="21" t="s">
        <v>1268</v>
      </c>
      <c r="Y287" s="32" t="str">
        <f t="shared" si="7"/>
        <v>河陂村新建一座加压泵站，管道铺设3200米。</v>
      </c>
      <c r="Z287" s="25">
        <v>70</v>
      </c>
      <c r="AA287" s="25">
        <v>305</v>
      </c>
      <c r="AB287" s="32" t="s">
        <v>127</v>
      </c>
      <c r="AC287" s="21" t="s">
        <v>55</v>
      </c>
      <c r="AD287" s="21" t="s">
        <v>1263</v>
      </c>
      <c r="AE287" s="21" t="s">
        <v>1269</v>
      </c>
      <c r="AF287" s="31">
        <v>35</v>
      </c>
      <c r="AG287" s="33"/>
    </row>
    <row r="288" s="14" customFormat="1" ht="69.6" spans="1:33">
      <c r="A288" s="20">
        <f>SUBTOTAL(103,$B$6:$B288)*1</f>
        <v>283</v>
      </c>
      <c r="B288" s="20" t="s">
        <v>114</v>
      </c>
      <c r="C288" s="21" t="s">
        <v>1270</v>
      </c>
      <c r="D288" s="21" t="s">
        <v>116</v>
      </c>
      <c r="E288" s="21" t="s">
        <v>117</v>
      </c>
      <c r="F288" s="21" t="s">
        <v>118</v>
      </c>
      <c r="G288" s="21" t="s">
        <v>1252</v>
      </c>
      <c r="H288" s="21" t="s">
        <v>1271</v>
      </c>
      <c r="I288" s="21" t="s">
        <v>246</v>
      </c>
      <c r="J288" s="21" t="s">
        <v>1272</v>
      </c>
      <c r="K288" s="21" t="s">
        <v>131</v>
      </c>
      <c r="L288" s="21" t="s">
        <v>63</v>
      </c>
      <c r="M288" s="21" t="s">
        <v>122</v>
      </c>
      <c r="N288" s="21">
        <v>8082</v>
      </c>
      <c r="O288" s="21" t="s">
        <v>123</v>
      </c>
      <c r="P288" s="21" t="s">
        <v>1018</v>
      </c>
      <c r="Q288" s="21">
        <v>2000</v>
      </c>
      <c r="R288" s="21" t="s">
        <v>50</v>
      </c>
      <c r="S288" s="21" t="s">
        <v>169</v>
      </c>
      <c r="T288" s="21" t="s">
        <v>51</v>
      </c>
      <c r="U288" s="21">
        <v>10</v>
      </c>
      <c r="V288" s="21">
        <v>10</v>
      </c>
      <c r="W288" s="21"/>
      <c r="X288" s="21" t="s">
        <v>1273</v>
      </c>
      <c r="Y288" s="32" t="str">
        <f t="shared" si="7"/>
        <v>水沟300*0.4*0.4、清污整治2000平方、入组路整修150米*3.5*0.18</v>
      </c>
      <c r="Z288" s="25">
        <v>35</v>
      </c>
      <c r="AA288" s="25">
        <v>176</v>
      </c>
      <c r="AB288" s="32" t="s">
        <v>127</v>
      </c>
      <c r="AC288" s="21" t="s">
        <v>29</v>
      </c>
      <c r="AD288" s="21" t="s">
        <v>1274</v>
      </c>
      <c r="AE288" s="21" t="s">
        <v>1274</v>
      </c>
      <c r="AF288" s="31">
        <v>9.967313</v>
      </c>
      <c r="AG288" s="33"/>
    </row>
    <row r="289" s="14" customFormat="1" ht="87" spans="1:33">
      <c r="A289" s="20">
        <f>SUBTOTAL(103,$B$6:$B289)*1</f>
        <v>284</v>
      </c>
      <c r="B289" s="20" t="s">
        <v>114</v>
      </c>
      <c r="C289" s="21" t="s">
        <v>1275</v>
      </c>
      <c r="D289" s="21" t="s">
        <v>116</v>
      </c>
      <c r="E289" s="21" t="s">
        <v>151</v>
      </c>
      <c r="F289" s="21" t="s">
        <v>118</v>
      </c>
      <c r="G289" s="21" t="s">
        <v>1252</v>
      </c>
      <c r="H289" s="21" t="s">
        <v>1271</v>
      </c>
      <c r="I289" s="21" t="s">
        <v>246</v>
      </c>
      <c r="J289" s="21" t="s">
        <v>1276</v>
      </c>
      <c r="K289" s="21" t="s">
        <v>154</v>
      </c>
      <c r="L289" s="21" t="s">
        <v>75</v>
      </c>
      <c r="M289" s="21" t="s">
        <v>122</v>
      </c>
      <c r="N289" s="21">
        <v>1579.04</v>
      </c>
      <c r="O289" s="21" t="s">
        <v>123</v>
      </c>
      <c r="P289" s="21" t="s">
        <v>171</v>
      </c>
      <c r="Q289" s="21">
        <v>1000</v>
      </c>
      <c r="R289" s="21" t="s">
        <v>27</v>
      </c>
      <c r="S289" s="21" t="s">
        <v>146</v>
      </c>
      <c r="T289" s="21" t="s">
        <v>43</v>
      </c>
      <c r="U289" s="21">
        <v>28</v>
      </c>
      <c r="V289" s="21">
        <v>28</v>
      </c>
      <c r="W289" s="21"/>
      <c r="X289" s="21" t="s">
        <v>1277</v>
      </c>
      <c r="Y289" s="32" t="str">
        <f t="shared" si="7"/>
        <v>蔬菜大棚加固104亩、线路整修120米、供水设施(水泵2个、pE管2100米)、水圳硬化1000米(30x30x30)、产业路修复300米等</v>
      </c>
      <c r="Z289" s="25">
        <v>120</v>
      </c>
      <c r="AA289" s="25">
        <v>487</v>
      </c>
      <c r="AB289" s="32" t="s">
        <v>127</v>
      </c>
      <c r="AC289" s="21" t="s">
        <v>29</v>
      </c>
      <c r="AD289" s="21" t="s">
        <v>1274</v>
      </c>
      <c r="AE289" s="21" t="s">
        <v>1274</v>
      </c>
      <c r="AF289" s="31">
        <v>0</v>
      </c>
      <c r="AG289" s="33"/>
    </row>
    <row r="290" s="14" customFormat="1" ht="104.4" spans="1:33">
      <c r="A290" s="20">
        <f>SUBTOTAL(103,$B$6:$B290)*1</f>
        <v>285</v>
      </c>
      <c r="B290" s="20" t="s">
        <v>114</v>
      </c>
      <c r="C290" s="21" t="s">
        <v>1278</v>
      </c>
      <c r="D290" s="21" t="s">
        <v>116</v>
      </c>
      <c r="E290" s="21" t="s">
        <v>117</v>
      </c>
      <c r="F290" s="21" t="s">
        <v>118</v>
      </c>
      <c r="G290" s="21" t="s">
        <v>1252</v>
      </c>
      <c r="H290" s="21" t="s">
        <v>1279</v>
      </c>
      <c r="I290" s="21" t="s">
        <v>178</v>
      </c>
      <c r="J290" s="21" t="s">
        <v>1280</v>
      </c>
      <c r="K290" s="21" t="s">
        <v>136</v>
      </c>
      <c r="L290" s="21" t="s">
        <v>25</v>
      </c>
      <c r="M290" s="21" t="s">
        <v>122</v>
      </c>
      <c r="N290" s="21">
        <v>8880</v>
      </c>
      <c r="O290" s="21" t="s">
        <v>123</v>
      </c>
      <c r="P290" s="21" t="s">
        <v>675</v>
      </c>
      <c r="Q290" s="21">
        <v>1</v>
      </c>
      <c r="R290" s="21" t="s">
        <v>50</v>
      </c>
      <c r="S290" s="21" t="s">
        <v>159</v>
      </c>
      <c r="T290" s="21" t="s">
        <v>52</v>
      </c>
      <c r="U290" s="21">
        <v>30</v>
      </c>
      <c r="V290" s="21">
        <v>30</v>
      </c>
      <c r="W290" s="21"/>
      <c r="X290" s="21" t="s">
        <v>1281</v>
      </c>
      <c r="Y290" s="32" t="str">
        <f t="shared" si="7"/>
        <v>路面硬化长度1000米宽3.5米*厚0.18米</v>
      </c>
      <c r="Z290" s="25">
        <v>52</v>
      </c>
      <c r="AA290" s="25">
        <v>252</v>
      </c>
      <c r="AB290" s="32" t="s">
        <v>127</v>
      </c>
      <c r="AC290" s="21" t="s">
        <v>29</v>
      </c>
      <c r="AD290" s="21" t="s">
        <v>1282</v>
      </c>
      <c r="AE290" s="21" t="s">
        <v>1282</v>
      </c>
      <c r="AF290" s="31">
        <v>30</v>
      </c>
      <c r="AG290" s="33"/>
    </row>
    <row r="291" s="14" customFormat="1" ht="104.4" spans="1:33">
      <c r="A291" s="20">
        <f>SUBTOTAL(103,$B$6:$B291)*1</f>
        <v>286</v>
      </c>
      <c r="B291" s="19" t="s">
        <v>114</v>
      </c>
      <c r="C291" s="22" t="s">
        <v>1283</v>
      </c>
      <c r="D291" s="22" t="s">
        <v>116</v>
      </c>
      <c r="E291" s="22" t="s">
        <v>1284</v>
      </c>
      <c r="F291" s="22" t="s">
        <v>118</v>
      </c>
      <c r="G291" s="22" t="s">
        <v>1252</v>
      </c>
      <c r="H291" s="22" t="s">
        <v>1279</v>
      </c>
      <c r="I291" s="22" t="s">
        <v>1285</v>
      </c>
      <c r="J291" s="22" t="s">
        <v>1286</v>
      </c>
      <c r="K291" s="21" t="s">
        <v>136</v>
      </c>
      <c r="L291" s="21" t="s">
        <v>25</v>
      </c>
      <c r="M291" s="21" t="s">
        <v>122</v>
      </c>
      <c r="N291" s="21">
        <v>8880</v>
      </c>
      <c r="O291" s="21" t="s">
        <v>123</v>
      </c>
      <c r="P291" s="22" t="s">
        <v>1287</v>
      </c>
      <c r="Q291" s="22">
        <v>122</v>
      </c>
      <c r="R291" s="22" t="s">
        <v>27</v>
      </c>
      <c r="S291" s="22" t="s">
        <v>146</v>
      </c>
      <c r="T291" s="22" t="s">
        <v>32</v>
      </c>
      <c r="U291" s="22">
        <v>50</v>
      </c>
      <c r="V291" s="22">
        <v>50</v>
      </c>
      <c r="W291" s="22"/>
      <c r="X291" s="22" t="s">
        <v>1288</v>
      </c>
      <c r="Y291" s="42" t="s">
        <v>1286</v>
      </c>
      <c r="Z291" s="34">
        <v>206</v>
      </c>
      <c r="AA291" s="34">
        <v>1060</v>
      </c>
      <c r="AB291" s="42" t="s">
        <v>127</v>
      </c>
      <c r="AC291" s="22" t="s">
        <v>33</v>
      </c>
      <c r="AD291" s="22" t="s">
        <v>1282</v>
      </c>
      <c r="AE291" s="22" t="s">
        <v>1282</v>
      </c>
      <c r="AF291" s="31">
        <v>49.887971</v>
      </c>
      <c r="AG291" s="33"/>
    </row>
    <row r="292" s="14" customFormat="1" ht="191.4" spans="1:33">
      <c r="A292" s="20">
        <f>SUBTOTAL(103,$B$6:$B292)*1</f>
        <v>287</v>
      </c>
      <c r="B292" s="20" t="s">
        <v>114</v>
      </c>
      <c r="C292" s="21" t="s">
        <v>1289</v>
      </c>
      <c r="D292" s="21" t="s">
        <v>116</v>
      </c>
      <c r="E292" s="21" t="s">
        <v>117</v>
      </c>
      <c r="F292" s="21" t="s">
        <v>118</v>
      </c>
      <c r="G292" s="21" t="s">
        <v>1252</v>
      </c>
      <c r="H292" s="21" t="s">
        <v>1290</v>
      </c>
      <c r="I292" s="21"/>
      <c r="J292" s="21" t="s">
        <v>1291</v>
      </c>
      <c r="K292" s="21" t="s">
        <v>131</v>
      </c>
      <c r="L292" s="21" t="s">
        <v>63</v>
      </c>
      <c r="M292" s="21" t="s">
        <v>122</v>
      </c>
      <c r="N292" s="21">
        <v>8082</v>
      </c>
      <c r="O292" s="21" t="s">
        <v>123</v>
      </c>
      <c r="P292" s="21" t="s">
        <v>166</v>
      </c>
      <c r="Q292" s="21">
        <v>17</v>
      </c>
      <c r="R292" s="21" t="s">
        <v>27</v>
      </c>
      <c r="S292" s="21" t="s">
        <v>155</v>
      </c>
      <c r="T292" s="21" t="s">
        <v>36</v>
      </c>
      <c r="U292" s="21">
        <v>122</v>
      </c>
      <c r="V292" s="21">
        <v>122</v>
      </c>
      <c r="W292" s="21"/>
      <c r="X292" s="21" t="s">
        <v>1292</v>
      </c>
      <c r="Y292" s="32" t="str">
        <f t="shared" ref="Y292:Y310" si="8">J292</f>
        <v>祠堂下村47万、雁湖村30万、杉坑村30万、大西坝村15万村级集体经济项目，购置生产农机设备翻耕拖拉机2台、高插秧机4台、手扶插秧机6台、履带旋耕机2台、全喂入收割机1台、打药无人机1台、稻谷风干机1台等农具设备</v>
      </c>
      <c r="Z292" s="25">
        <v>785</v>
      </c>
      <c r="AA292" s="25">
        <v>3025</v>
      </c>
      <c r="AB292" s="32" t="s">
        <v>127</v>
      </c>
      <c r="AC292" s="21" t="s">
        <v>29</v>
      </c>
      <c r="AD292" s="21" t="s">
        <v>1290</v>
      </c>
      <c r="AE292" s="21" t="s">
        <v>1290</v>
      </c>
      <c r="AF292" s="31">
        <v>122</v>
      </c>
      <c r="AG292" s="33"/>
    </row>
    <row r="293" s="14" customFormat="1" ht="278.4" spans="1:33">
      <c r="A293" s="20">
        <f>SUBTOTAL(103,$B$6:$B293)*1</f>
        <v>288</v>
      </c>
      <c r="B293" s="20" t="s">
        <v>114</v>
      </c>
      <c r="C293" s="21" t="s">
        <v>332</v>
      </c>
      <c r="D293" s="21" t="s">
        <v>116</v>
      </c>
      <c r="E293" s="21" t="s">
        <v>117</v>
      </c>
      <c r="F293" s="21" t="s">
        <v>118</v>
      </c>
      <c r="G293" s="21" t="s">
        <v>1252</v>
      </c>
      <c r="H293" s="21" t="s">
        <v>1293</v>
      </c>
      <c r="I293" s="21"/>
      <c r="J293" s="21" t="s">
        <v>1294</v>
      </c>
      <c r="K293" s="21" t="s">
        <v>121</v>
      </c>
      <c r="L293" s="21" t="s">
        <v>69</v>
      </c>
      <c r="M293" s="21" t="s">
        <v>122</v>
      </c>
      <c r="N293" s="21">
        <v>3312</v>
      </c>
      <c r="O293" s="21" t="s">
        <v>123</v>
      </c>
      <c r="P293" s="21" t="s">
        <v>194</v>
      </c>
      <c r="Q293" s="21">
        <v>484</v>
      </c>
      <c r="R293" s="21" t="s">
        <v>27</v>
      </c>
      <c r="S293" s="21" t="s">
        <v>146</v>
      </c>
      <c r="T293" s="21" t="s">
        <v>43</v>
      </c>
      <c r="U293" s="21">
        <v>16</v>
      </c>
      <c r="V293" s="21">
        <v>16</v>
      </c>
      <c r="W293" s="21"/>
      <c r="X293" s="21" t="s">
        <v>1295</v>
      </c>
      <c r="Y293" s="32" t="str">
        <f t="shared" si="8"/>
        <v>下照村撂荒地开垦复耕136亩、上照村（上照村红星组桥背、围背、下岗背马脐塘、富坑、社公背）撂荒耕地复垦77亩、祠堂下村（小龙沙组）撂荒耕地复垦26亩、河坡村（新建组）撂荒耕地复垦42亩、龙车村（新建组）良田开荒复耕36亩、雁湖村（雁湖小组、新建小组、麻杏小组、河垇小组、大坑小组）撂荒耕地复垦86亩芳园村（新天背、竹山下、下横江、竹园）等地撂荒耕地复垦79亩迳口村（塘面组、大坑腰组迳山组、黄山坑、禾上田组）等地撂荒耕地复垦34.9亩</v>
      </c>
      <c r="Z293" s="25">
        <v>286</v>
      </c>
      <c r="AA293" s="25">
        <v>1328</v>
      </c>
      <c r="AB293" s="32" t="s">
        <v>127</v>
      </c>
      <c r="AC293" s="21" t="s">
        <v>29</v>
      </c>
      <c r="AD293" s="21" t="s">
        <v>1263</v>
      </c>
      <c r="AE293" s="21" t="s">
        <v>1293</v>
      </c>
      <c r="AF293" s="31">
        <v>16</v>
      </c>
      <c r="AG293" s="33"/>
    </row>
    <row r="294" s="14" customFormat="1" ht="69.6" spans="1:33">
      <c r="A294" s="20">
        <f>SUBTOTAL(103,$B$6:$B294)*1</f>
        <v>289</v>
      </c>
      <c r="B294" s="20" t="s">
        <v>114</v>
      </c>
      <c r="C294" s="21" t="s">
        <v>169</v>
      </c>
      <c r="D294" s="21" t="s">
        <v>116</v>
      </c>
      <c r="E294" s="21" t="s">
        <v>117</v>
      </c>
      <c r="F294" s="21" t="s">
        <v>118</v>
      </c>
      <c r="G294" s="21" t="s">
        <v>1252</v>
      </c>
      <c r="H294" s="21" t="s">
        <v>1296</v>
      </c>
      <c r="I294" s="21" t="s">
        <v>164</v>
      </c>
      <c r="J294" s="21" t="s">
        <v>1297</v>
      </c>
      <c r="K294" s="21" t="s">
        <v>131</v>
      </c>
      <c r="L294" s="21" t="s">
        <v>63</v>
      </c>
      <c r="M294" s="21" t="s">
        <v>122</v>
      </c>
      <c r="N294" s="21">
        <v>8082</v>
      </c>
      <c r="O294" s="21" t="s">
        <v>123</v>
      </c>
      <c r="P294" s="21" t="s">
        <v>1018</v>
      </c>
      <c r="Q294" s="21">
        <v>1000</v>
      </c>
      <c r="R294" s="21" t="s">
        <v>50</v>
      </c>
      <c r="S294" s="21" t="s">
        <v>169</v>
      </c>
      <c r="T294" s="21" t="s">
        <v>51</v>
      </c>
      <c r="U294" s="21">
        <v>20</v>
      </c>
      <c r="V294" s="21">
        <v>20</v>
      </c>
      <c r="W294" s="21"/>
      <c r="X294" s="21" t="s">
        <v>1298</v>
      </c>
      <c r="Y294" s="32" t="str">
        <f t="shared" si="8"/>
        <v>新建入户便道长600米*宽2米*厚0.1米、 地面硬化1000平方*厚0.1米 、水泥实浇双边双模水沟长300米规格.高0.3米*宽0.3米*边板0.1米*底板0.1米</v>
      </c>
      <c r="Z294" s="25">
        <v>36</v>
      </c>
      <c r="AA294" s="25">
        <v>128</v>
      </c>
      <c r="AB294" s="32" t="s">
        <v>127</v>
      </c>
      <c r="AC294" s="21" t="s">
        <v>29</v>
      </c>
      <c r="AD294" s="21" t="s">
        <v>1299</v>
      </c>
      <c r="AE294" s="21" t="s">
        <v>1299</v>
      </c>
      <c r="AF294" s="31">
        <v>20</v>
      </c>
      <c r="AG294" s="33"/>
    </row>
    <row r="295" s="14" customFormat="1" ht="69.6" spans="1:33">
      <c r="A295" s="20">
        <f>SUBTOTAL(103,$B$6:$B295)*1</f>
        <v>290</v>
      </c>
      <c r="B295" s="20" t="s">
        <v>114</v>
      </c>
      <c r="C295" s="21" t="s">
        <v>1300</v>
      </c>
      <c r="D295" s="21" t="s">
        <v>116</v>
      </c>
      <c r="E295" s="21" t="s">
        <v>117</v>
      </c>
      <c r="F295" s="21" t="s">
        <v>118</v>
      </c>
      <c r="G295" s="21" t="s">
        <v>1301</v>
      </c>
      <c r="H295" s="21" t="s">
        <v>1302</v>
      </c>
      <c r="I295" s="21" t="s">
        <v>178</v>
      </c>
      <c r="J295" s="21" t="s">
        <v>1303</v>
      </c>
      <c r="K295" s="21" t="s">
        <v>136</v>
      </c>
      <c r="L295" s="21" t="s">
        <v>25</v>
      </c>
      <c r="M295" s="21" t="s">
        <v>122</v>
      </c>
      <c r="N295" s="21">
        <v>8880</v>
      </c>
      <c r="O295" s="21" t="s">
        <v>123</v>
      </c>
      <c r="P295" s="21" t="s">
        <v>292</v>
      </c>
      <c r="Q295" s="21">
        <v>800</v>
      </c>
      <c r="R295" s="21" t="s">
        <v>27</v>
      </c>
      <c r="S295" s="21" t="s">
        <v>181</v>
      </c>
      <c r="T295" s="21" t="s">
        <v>34</v>
      </c>
      <c r="U295" s="21">
        <v>45</v>
      </c>
      <c r="V295" s="21">
        <v>45</v>
      </c>
      <c r="W295" s="21"/>
      <c r="X295" s="21" t="s">
        <v>1304</v>
      </c>
      <c r="Y295" s="32" t="str">
        <f t="shared" si="8"/>
        <v>新建黄元米果加工厂房800平方米。</v>
      </c>
      <c r="Z295" s="25">
        <v>30</v>
      </c>
      <c r="AA295" s="25">
        <v>112</v>
      </c>
      <c r="AB295" s="32" t="s">
        <v>127</v>
      </c>
      <c r="AC295" s="21" t="s">
        <v>29</v>
      </c>
      <c r="AD295" s="21" t="s">
        <v>1305</v>
      </c>
      <c r="AE295" s="21" t="str">
        <f>H295&amp;"民委员会"</f>
        <v>禾坪下村民委员会</v>
      </c>
      <c r="AF295" s="31">
        <v>45</v>
      </c>
      <c r="AG295" s="33"/>
    </row>
    <row r="296" s="14" customFormat="1" ht="69.6" spans="1:33">
      <c r="A296" s="20">
        <f>SUBTOTAL(103,$B$6:$B296)*1</f>
        <v>291</v>
      </c>
      <c r="B296" s="20" t="s">
        <v>114</v>
      </c>
      <c r="C296" s="21" t="s">
        <v>1306</v>
      </c>
      <c r="D296" s="21" t="s">
        <v>116</v>
      </c>
      <c r="E296" s="21" t="s">
        <v>117</v>
      </c>
      <c r="F296" s="21" t="s">
        <v>118</v>
      </c>
      <c r="G296" s="21" t="s">
        <v>1301</v>
      </c>
      <c r="H296" s="21" t="s">
        <v>1302</v>
      </c>
      <c r="I296" s="21" t="s">
        <v>178</v>
      </c>
      <c r="J296" s="21" t="s">
        <v>1307</v>
      </c>
      <c r="K296" s="21" t="s">
        <v>136</v>
      </c>
      <c r="L296" s="21" t="s">
        <v>25</v>
      </c>
      <c r="M296" s="21" t="s">
        <v>122</v>
      </c>
      <c r="N296" s="21">
        <v>8880</v>
      </c>
      <c r="O296" s="21" t="s">
        <v>123</v>
      </c>
      <c r="P296" s="21" t="s">
        <v>171</v>
      </c>
      <c r="Q296" s="21">
        <v>1400</v>
      </c>
      <c r="R296" s="21" t="s">
        <v>50</v>
      </c>
      <c r="S296" s="21" t="s">
        <v>159</v>
      </c>
      <c r="T296" s="21" t="s">
        <v>30</v>
      </c>
      <c r="U296" s="21">
        <v>15</v>
      </c>
      <c r="V296" s="21">
        <v>15</v>
      </c>
      <c r="W296" s="21"/>
      <c r="X296" s="21" t="s">
        <v>1308</v>
      </c>
      <c r="Y296" s="32" t="str">
        <f t="shared" si="8"/>
        <v>新建黄元米果加工厂房排污沟600米，道路硬化500米，挡墙400立方米等</v>
      </c>
      <c r="Z296" s="25">
        <v>30</v>
      </c>
      <c r="AA296" s="25">
        <v>128</v>
      </c>
      <c r="AB296" s="32" t="s">
        <v>127</v>
      </c>
      <c r="AC296" s="21" t="s">
        <v>29</v>
      </c>
      <c r="AD296" s="21" t="s">
        <v>1305</v>
      </c>
      <c r="AE296" s="21" t="str">
        <f>H296&amp;"民委员会"</f>
        <v>禾坪下村民委员会</v>
      </c>
      <c r="AF296" s="31">
        <v>15</v>
      </c>
      <c r="AG296" s="33"/>
    </row>
    <row r="297" s="14" customFormat="1" ht="69.6" spans="1:33">
      <c r="A297" s="20">
        <f>SUBTOTAL(103,$B$6:$B297)*1</f>
        <v>292</v>
      </c>
      <c r="B297" s="20" t="s">
        <v>114</v>
      </c>
      <c r="C297" s="21" t="s">
        <v>1309</v>
      </c>
      <c r="D297" s="21" t="s">
        <v>116</v>
      </c>
      <c r="E297" s="21" t="s">
        <v>117</v>
      </c>
      <c r="F297" s="21" t="s">
        <v>118</v>
      </c>
      <c r="G297" s="21" t="s">
        <v>1301</v>
      </c>
      <c r="H297" s="21" t="s">
        <v>1310</v>
      </c>
      <c r="I297" s="21" t="s">
        <v>178</v>
      </c>
      <c r="J297" s="21" t="s">
        <v>1311</v>
      </c>
      <c r="K297" s="21" t="s">
        <v>136</v>
      </c>
      <c r="L297" s="21" t="s">
        <v>25</v>
      </c>
      <c r="M297" s="21" t="s">
        <v>122</v>
      </c>
      <c r="N297" s="21">
        <v>8880</v>
      </c>
      <c r="O297" s="21" t="s">
        <v>123</v>
      </c>
      <c r="P297" s="21" t="s">
        <v>262</v>
      </c>
      <c r="Q297" s="21">
        <v>500</v>
      </c>
      <c r="R297" s="21" t="s">
        <v>44</v>
      </c>
      <c r="S297" s="21" t="s">
        <v>187</v>
      </c>
      <c r="T297" s="21" t="s">
        <v>45</v>
      </c>
      <c r="U297" s="21">
        <v>6</v>
      </c>
      <c r="V297" s="21">
        <v>6</v>
      </c>
      <c r="W297" s="21"/>
      <c r="X297" s="21" t="s">
        <v>1312</v>
      </c>
      <c r="Y297" s="32" t="str">
        <f t="shared" si="8"/>
        <v>下基、禾坪下等各村脱贫户、三类人群住房加固、屋顶维修补漏约500平方米，墙体维修400平方米等。</v>
      </c>
      <c r="Z297" s="25">
        <v>16</v>
      </c>
      <c r="AA297" s="25">
        <v>68</v>
      </c>
      <c r="AB297" s="32" t="s">
        <v>127</v>
      </c>
      <c r="AC297" s="21" t="s">
        <v>46</v>
      </c>
      <c r="AD297" s="21" t="s">
        <v>1305</v>
      </c>
      <c r="AE297" s="21" t="s">
        <v>1313</v>
      </c>
      <c r="AF297" s="31">
        <v>6</v>
      </c>
      <c r="AG297" s="33"/>
    </row>
    <row r="298" s="14" customFormat="1" ht="69.6" spans="1:33">
      <c r="A298" s="20">
        <f>SUBTOTAL(103,$B$6:$B298)*1</f>
        <v>293</v>
      </c>
      <c r="B298" s="20" t="s">
        <v>114</v>
      </c>
      <c r="C298" s="21" t="s">
        <v>1314</v>
      </c>
      <c r="D298" s="21" t="s">
        <v>116</v>
      </c>
      <c r="E298" s="21" t="s">
        <v>117</v>
      </c>
      <c r="F298" s="21" t="s">
        <v>118</v>
      </c>
      <c r="G298" s="21" t="s">
        <v>1301</v>
      </c>
      <c r="H298" s="21" t="s">
        <v>1315</v>
      </c>
      <c r="I298" s="21" t="s">
        <v>178</v>
      </c>
      <c r="J298" s="21" t="s">
        <v>1316</v>
      </c>
      <c r="K298" s="21" t="s">
        <v>136</v>
      </c>
      <c r="L298" s="21" t="s">
        <v>25</v>
      </c>
      <c r="M298" s="21" t="s">
        <v>122</v>
      </c>
      <c r="N298" s="21">
        <v>8880</v>
      </c>
      <c r="O298" s="21" t="s">
        <v>123</v>
      </c>
      <c r="P298" s="21" t="s">
        <v>292</v>
      </c>
      <c r="Q298" s="21">
        <v>4000</v>
      </c>
      <c r="R298" s="21" t="s">
        <v>50</v>
      </c>
      <c r="S298" s="21" t="s">
        <v>169</v>
      </c>
      <c r="T298" s="21" t="s">
        <v>51</v>
      </c>
      <c r="U298" s="21">
        <v>48</v>
      </c>
      <c r="V298" s="21">
        <v>48</v>
      </c>
      <c r="W298" s="21"/>
      <c r="X298" s="21" t="s">
        <v>1317</v>
      </c>
      <c r="Y298" s="32" t="str">
        <f t="shared" si="8"/>
        <v>修复水沟500米及盖板，场地硬化500平方米，挡墙500立方米，来富桥桥面修复500平方米等。</v>
      </c>
      <c r="Z298" s="25">
        <v>376</v>
      </c>
      <c r="AA298" s="25">
        <v>1740</v>
      </c>
      <c r="AB298" s="32" t="s">
        <v>127</v>
      </c>
      <c r="AC298" s="21" t="s">
        <v>29</v>
      </c>
      <c r="AD298" s="21" t="s">
        <v>1305</v>
      </c>
      <c r="AE298" s="21" t="s">
        <v>1318</v>
      </c>
      <c r="AF298" s="31">
        <v>47.992964</v>
      </c>
      <c r="AG298" s="33"/>
    </row>
    <row r="299" s="14" customFormat="1" ht="69.6" spans="1:33">
      <c r="A299" s="20">
        <f>SUBTOTAL(103,$B$6:$B299)*1</f>
        <v>294</v>
      </c>
      <c r="B299" s="20" t="s">
        <v>114</v>
      </c>
      <c r="C299" s="21" t="s">
        <v>1319</v>
      </c>
      <c r="D299" s="21" t="s">
        <v>116</v>
      </c>
      <c r="E299" s="21" t="s">
        <v>117</v>
      </c>
      <c r="F299" s="21" t="s">
        <v>118</v>
      </c>
      <c r="G299" s="21" t="s">
        <v>1301</v>
      </c>
      <c r="H299" s="21" t="s">
        <v>1315</v>
      </c>
      <c r="I299" s="21" t="s">
        <v>178</v>
      </c>
      <c r="J299" s="21" t="s">
        <v>1320</v>
      </c>
      <c r="K299" s="21" t="s">
        <v>136</v>
      </c>
      <c r="L299" s="21" t="s">
        <v>25</v>
      </c>
      <c r="M299" s="21" t="s">
        <v>122</v>
      </c>
      <c r="N299" s="21">
        <v>8880</v>
      </c>
      <c r="O299" s="21" t="s">
        <v>123</v>
      </c>
      <c r="P299" s="21" t="s">
        <v>292</v>
      </c>
      <c r="Q299" s="21">
        <v>2500</v>
      </c>
      <c r="R299" s="21" t="s">
        <v>50</v>
      </c>
      <c r="S299" s="21" t="s">
        <v>169</v>
      </c>
      <c r="T299" s="21" t="s">
        <v>51</v>
      </c>
      <c r="U299" s="21">
        <v>32</v>
      </c>
      <c r="V299" s="21">
        <v>32</v>
      </c>
      <c r="W299" s="21"/>
      <c r="X299" s="21" t="s">
        <v>1321</v>
      </c>
      <c r="Y299" s="32" t="str">
        <f t="shared" si="8"/>
        <v>修复路面约500平方米，修缮排污设施1000米，新建挡墙800立方米，农户养鸡棚100平方米等。</v>
      </c>
      <c r="Z299" s="25">
        <v>376</v>
      </c>
      <c r="AA299" s="25">
        <v>1740</v>
      </c>
      <c r="AB299" s="32" t="s">
        <v>127</v>
      </c>
      <c r="AC299" s="21" t="s">
        <v>29</v>
      </c>
      <c r="AD299" s="21" t="s">
        <v>1305</v>
      </c>
      <c r="AE299" s="21" t="s">
        <v>1318</v>
      </c>
      <c r="AF299" s="31">
        <v>32</v>
      </c>
      <c r="AG299" s="33"/>
    </row>
    <row r="300" s="14" customFormat="1" ht="87" spans="1:33">
      <c r="A300" s="20">
        <f>SUBTOTAL(103,$B$6:$B300)*1</f>
        <v>295</v>
      </c>
      <c r="B300" s="20" t="s">
        <v>114</v>
      </c>
      <c r="C300" s="21" t="s">
        <v>1322</v>
      </c>
      <c r="D300" s="21" t="s">
        <v>116</v>
      </c>
      <c r="E300" s="21" t="s">
        <v>117</v>
      </c>
      <c r="F300" s="21" t="s">
        <v>118</v>
      </c>
      <c r="G300" s="21" t="s">
        <v>1301</v>
      </c>
      <c r="H300" s="21" t="s">
        <v>1315</v>
      </c>
      <c r="I300" s="21" t="s">
        <v>178</v>
      </c>
      <c r="J300" s="21" t="s">
        <v>1323</v>
      </c>
      <c r="K300" s="21" t="s">
        <v>136</v>
      </c>
      <c r="L300" s="21" t="s">
        <v>25</v>
      </c>
      <c r="M300" s="21" t="s">
        <v>122</v>
      </c>
      <c r="N300" s="21">
        <v>8880</v>
      </c>
      <c r="O300" s="21" t="s">
        <v>123</v>
      </c>
      <c r="P300" s="21" t="s">
        <v>341</v>
      </c>
      <c r="Q300" s="21">
        <v>125</v>
      </c>
      <c r="R300" s="21" t="s">
        <v>27</v>
      </c>
      <c r="S300" s="21" t="s">
        <v>146</v>
      </c>
      <c r="T300" s="21" t="s">
        <v>32</v>
      </c>
      <c r="U300" s="21">
        <v>35</v>
      </c>
      <c r="V300" s="21">
        <v>35</v>
      </c>
      <c r="W300" s="21"/>
      <c r="X300" s="21" t="s">
        <v>1324</v>
      </c>
      <c r="Y300" s="32" t="str">
        <f t="shared" si="8"/>
        <v>新建屋顶光伏发电125千瓦。</v>
      </c>
      <c r="Z300" s="25">
        <v>116</v>
      </c>
      <c r="AA300" s="25">
        <v>522</v>
      </c>
      <c r="AB300" s="32" t="s">
        <v>127</v>
      </c>
      <c r="AC300" s="21" t="s">
        <v>33</v>
      </c>
      <c r="AD300" s="21" t="s">
        <v>1305</v>
      </c>
      <c r="AE300" s="21" t="s">
        <v>1318</v>
      </c>
      <c r="AF300" s="31">
        <v>35</v>
      </c>
      <c r="AG300" s="33"/>
    </row>
    <row r="301" s="14" customFormat="1" ht="87" spans="1:33">
      <c r="A301" s="20">
        <f>SUBTOTAL(103,$B$6:$B301)*1</f>
        <v>296</v>
      </c>
      <c r="B301" s="20" t="s">
        <v>114</v>
      </c>
      <c r="C301" s="21" t="s">
        <v>1325</v>
      </c>
      <c r="D301" s="21" t="s">
        <v>116</v>
      </c>
      <c r="E301" s="21" t="s">
        <v>117</v>
      </c>
      <c r="F301" s="21" t="s">
        <v>118</v>
      </c>
      <c r="G301" s="21" t="s">
        <v>1301</v>
      </c>
      <c r="H301" s="21" t="s">
        <v>1315</v>
      </c>
      <c r="I301" s="21" t="s">
        <v>178</v>
      </c>
      <c r="J301" s="21" t="s">
        <v>1326</v>
      </c>
      <c r="K301" s="21" t="s">
        <v>136</v>
      </c>
      <c r="L301" s="21" t="s">
        <v>25</v>
      </c>
      <c r="M301" s="21" t="s">
        <v>122</v>
      </c>
      <c r="N301" s="21">
        <v>8880</v>
      </c>
      <c r="O301" s="21" t="s">
        <v>123</v>
      </c>
      <c r="P301" s="21" t="s">
        <v>166</v>
      </c>
      <c r="Q301" s="21">
        <v>3</v>
      </c>
      <c r="R301" s="21" t="s">
        <v>27</v>
      </c>
      <c r="S301" s="21" t="s">
        <v>155</v>
      </c>
      <c r="T301" s="21" t="s">
        <v>36</v>
      </c>
      <c r="U301" s="21">
        <v>15</v>
      </c>
      <c r="V301" s="21">
        <v>15</v>
      </c>
      <c r="W301" s="21"/>
      <c r="X301" s="21" t="s">
        <v>1327</v>
      </c>
      <c r="Y301" s="32" t="str">
        <f t="shared" si="8"/>
        <v>购置小型插秧机2台，大型插秧机1台。</v>
      </c>
      <c r="Z301" s="25">
        <v>25</v>
      </c>
      <c r="AA301" s="25">
        <v>155</v>
      </c>
      <c r="AB301" s="32" t="s">
        <v>127</v>
      </c>
      <c r="AC301" s="21" t="s">
        <v>29</v>
      </c>
      <c r="AD301" s="21" t="s">
        <v>1305</v>
      </c>
      <c r="AE301" s="21" t="s">
        <v>1318</v>
      </c>
      <c r="AF301" s="31">
        <v>15</v>
      </c>
      <c r="AG301" s="33"/>
    </row>
    <row r="302" s="14" customFormat="1" ht="69.6" spans="1:33">
      <c r="A302" s="20">
        <f>SUBTOTAL(103,$B$6:$B302)*1</f>
        <v>297</v>
      </c>
      <c r="B302" s="20" t="s">
        <v>114</v>
      </c>
      <c r="C302" s="21" t="s">
        <v>1328</v>
      </c>
      <c r="D302" s="21" t="s">
        <v>116</v>
      </c>
      <c r="E302" s="21" t="s">
        <v>117</v>
      </c>
      <c r="F302" s="21" t="s">
        <v>118</v>
      </c>
      <c r="G302" s="21" t="s">
        <v>1301</v>
      </c>
      <c r="H302" s="21" t="s">
        <v>1315</v>
      </c>
      <c r="I302" s="21" t="s">
        <v>178</v>
      </c>
      <c r="J302" s="21" t="s">
        <v>1329</v>
      </c>
      <c r="K302" s="21" t="s">
        <v>199</v>
      </c>
      <c r="L302" s="21" t="s">
        <v>67</v>
      </c>
      <c r="M302" s="21" t="s">
        <v>200</v>
      </c>
      <c r="N302" s="21">
        <v>307.875</v>
      </c>
      <c r="O302" s="21" t="s">
        <v>123</v>
      </c>
      <c r="P302" s="21" t="s">
        <v>341</v>
      </c>
      <c r="Q302" s="21">
        <v>40</v>
      </c>
      <c r="R302" s="21" t="s">
        <v>50</v>
      </c>
      <c r="S302" s="21" t="s">
        <v>159</v>
      </c>
      <c r="T302" s="21" t="s">
        <v>58</v>
      </c>
      <c r="U302" s="21">
        <v>30</v>
      </c>
      <c r="V302" s="21">
        <v>30</v>
      </c>
      <c r="W302" s="21"/>
      <c r="X302" s="21" t="s">
        <v>1330</v>
      </c>
      <c r="Y302" s="32" t="str">
        <f t="shared" si="8"/>
        <v>新建一座功率40千瓦抽水泵站，占地30平方米泵房，牵电线三箱四线电线500米，DN75PE管1700米，DN90PE管2000米，管道土方开挖、回填1500立方米及其他配套设施。</v>
      </c>
      <c r="Z302" s="25">
        <v>50</v>
      </c>
      <c r="AA302" s="25">
        <v>213</v>
      </c>
      <c r="AB302" s="32" t="s">
        <v>127</v>
      </c>
      <c r="AC302" s="21" t="s">
        <v>29</v>
      </c>
      <c r="AD302" s="21" t="s">
        <v>1305</v>
      </c>
      <c r="AE302" s="21" t="s">
        <v>1318</v>
      </c>
      <c r="AF302" s="31">
        <v>30</v>
      </c>
      <c r="AG302" s="33"/>
    </row>
    <row r="303" s="14" customFormat="1" ht="87" spans="1:33">
      <c r="A303" s="20">
        <f>SUBTOTAL(103,$B$6:$B303)*1</f>
        <v>298</v>
      </c>
      <c r="B303" s="20" t="s">
        <v>114</v>
      </c>
      <c r="C303" s="21" t="s">
        <v>1331</v>
      </c>
      <c r="D303" s="21" t="s">
        <v>116</v>
      </c>
      <c r="E303" s="21" t="s">
        <v>151</v>
      </c>
      <c r="F303" s="21" t="s">
        <v>118</v>
      </c>
      <c r="G303" s="21" t="s">
        <v>1301</v>
      </c>
      <c r="H303" s="21" t="s">
        <v>1315</v>
      </c>
      <c r="I303" s="21" t="s">
        <v>178</v>
      </c>
      <c r="J303" s="21" t="s">
        <v>1332</v>
      </c>
      <c r="K303" s="21" t="s">
        <v>131</v>
      </c>
      <c r="L303" s="21" t="s">
        <v>73</v>
      </c>
      <c r="M303" s="21" t="s">
        <v>122</v>
      </c>
      <c r="N303" s="21">
        <v>823</v>
      </c>
      <c r="O303" s="21" t="s">
        <v>123</v>
      </c>
      <c r="P303" s="21" t="s">
        <v>171</v>
      </c>
      <c r="Q303" s="21">
        <v>1100</v>
      </c>
      <c r="R303" s="21" t="s">
        <v>27</v>
      </c>
      <c r="S303" s="21" t="s">
        <v>146</v>
      </c>
      <c r="T303" s="21" t="s">
        <v>43</v>
      </c>
      <c r="U303" s="21">
        <v>30</v>
      </c>
      <c r="V303" s="21">
        <v>30</v>
      </c>
      <c r="W303" s="21"/>
      <c r="X303" s="21" t="s">
        <v>1333</v>
      </c>
      <c r="Y303" s="32" t="str">
        <f t="shared" si="8"/>
        <v>安装27亩蔬菜大棚基地滴水设施，蔬菜基地水肥一体化设备设施一套；配套河里抽水排灌站整体系统一套；pE110管1000m；修复宽3.6m机耕道800m；修复30X40水渠500m等</v>
      </c>
      <c r="Z303" s="25">
        <v>67</v>
      </c>
      <c r="AA303" s="25">
        <v>238</v>
      </c>
      <c r="AB303" s="32" t="s">
        <v>127</v>
      </c>
      <c r="AC303" s="21" t="s">
        <v>29</v>
      </c>
      <c r="AD303" s="21" t="s">
        <v>1305</v>
      </c>
      <c r="AE303" s="21" t="s">
        <v>1318</v>
      </c>
      <c r="AF303" s="31">
        <v>30</v>
      </c>
      <c r="AG303" s="33"/>
    </row>
    <row r="304" s="14" customFormat="1" ht="69.6" spans="1:33">
      <c r="A304" s="20">
        <f>SUBTOTAL(103,$B$6:$B304)*1</f>
        <v>299</v>
      </c>
      <c r="B304" s="20" t="s">
        <v>114</v>
      </c>
      <c r="C304" s="21" t="s">
        <v>1334</v>
      </c>
      <c r="D304" s="21" t="s">
        <v>116</v>
      </c>
      <c r="E304" s="21" t="s">
        <v>117</v>
      </c>
      <c r="F304" s="21" t="s">
        <v>118</v>
      </c>
      <c r="G304" s="21" t="s">
        <v>1301</v>
      </c>
      <c r="H304" s="21" t="s">
        <v>1335</v>
      </c>
      <c r="I304" s="21" t="s">
        <v>164</v>
      </c>
      <c r="J304" s="21" t="s">
        <v>1336</v>
      </c>
      <c r="K304" s="21" t="s">
        <v>131</v>
      </c>
      <c r="L304" s="21" t="s">
        <v>63</v>
      </c>
      <c r="M304" s="21" t="s">
        <v>122</v>
      </c>
      <c r="N304" s="21">
        <v>8082</v>
      </c>
      <c r="O304" s="21" t="s">
        <v>123</v>
      </c>
      <c r="P304" s="21" t="s">
        <v>292</v>
      </c>
      <c r="Q304" s="21">
        <v>500</v>
      </c>
      <c r="R304" s="21" t="s">
        <v>50</v>
      </c>
      <c r="S304" s="21" t="s">
        <v>169</v>
      </c>
      <c r="T304" s="21" t="s">
        <v>51</v>
      </c>
      <c r="U304" s="21">
        <v>26</v>
      </c>
      <c r="V304" s="21">
        <v>26</v>
      </c>
      <c r="W304" s="21"/>
      <c r="X304" s="21" t="s">
        <v>1337</v>
      </c>
      <c r="Y304" s="32" t="str">
        <f t="shared" si="8"/>
        <v>片石挡墙300立方米，砖砌挡墙80立方米，场地硬化600平方米,排水沟200米，排污管道500米，场地覆土200平方米，清杂约600平方米等。</v>
      </c>
      <c r="Z304" s="25">
        <v>302</v>
      </c>
      <c r="AA304" s="25">
        <v>1325</v>
      </c>
      <c r="AB304" s="32" t="s">
        <v>127</v>
      </c>
      <c r="AC304" s="21" t="s">
        <v>29</v>
      </c>
      <c r="AD304" s="21" t="s">
        <v>1305</v>
      </c>
      <c r="AE304" s="21" t="s">
        <v>1338</v>
      </c>
      <c r="AF304" s="31">
        <v>26</v>
      </c>
      <c r="AG304" s="33"/>
    </row>
    <row r="305" s="14" customFormat="1" ht="69.6" spans="1:33">
      <c r="A305" s="20">
        <f>SUBTOTAL(103,$B$6:$B305)*1</f>
        <v>300</v>
      </c>
      <c r="B305" s="20" t="s">
        <v>114</v>
      </c>
      <c r="C305" s="21" t="s">
        <v>1339</v>
      </c>
      <c r="D305" s="21" t="s">
        <v>116</v>
      </c>
      <c r="E305" s="21" t="s">
        <v>117</v>
      </c>
      <c r="F305" s="21" t="s">
        <v>118</v>
      </c>
      <c r="G305" s="21" t="s">
        <v>1301</v>
      </c>
      <c r="H305" s="21" t="s">
        <v>1335</v>
      </c>
      <c r="I305" s="21" t="s">
        <v>164</v>
      </c>
      <c r="J305" s="21" t="s">
        <v>1340</v>
      </c>
      <c r="K305" s="21" t="s">
        <v>121</v>
      </c>
      <c r="L305" s="21" t="s">
        <v>69</v>
      </c>
      <c r="M305" s="21" t="s">
        <v>122</v>
      </c>
      <c r="N305" s="21">
        <v>3312</v>
      </c>
      <c r="O305" s="21" t="s">
        <v>123</v>
      </c>
      <c r="P305" s="21" t="s">
        <v>292</v>
      </c>
      <c r="Q305" s="21">
        <v>400</v>
      </c>
      <c r="R305" s="21" t="s">
        <v>50</v>
      </c>
      <c r="S305" s="21" t="s">
        <v>169</v>
      </c>
      <c r="T305" s="21" t="s">
        <v>51</v>
      </c>
      <c r="U305" s="21">
        <v>21</v>
      </c>
      <c r="V305" s="21">
        <v>21</v>
      </c>
      <c r="W305" s="21"/>
      <c r="X305" s="21" t="s">
        <v>1341</v>
      </c>
      <c r="Y305" s="32" t="str">
        <f t="shared" si="8"/>
        <v>场地硬化400平方米,水沟300米，污水管道400米，入户便道200米土地平整约1000平方米等。</v>
      </c>
      <c r="Z305" s="25">
        <v>258</v>
      </c>
      <c r="AA305" s="25">
        <v>985</v>
      </c>
      <c r="AB305" s="32" t="s">
        <v>127</v>
      </c>
      <c r="AC305" s="21" t="s">
        <v>29</v>
      </c>
      <c r="AD305" s="21" t="s">
        <v>1305</v>
      </c>
      <c r="AE305" s="21" t="s">
        <v>1338</v>
      </c>
      <c r="AF305" s="31">
        <v>21</v>
      </c>
      <c r="AG305" s="33"/>
    </row>
    <row r="306" s="14" customFormat="1" ht="69.6" spans="1:33">
      <c r="A306" s="20">
        <f>SUBTOTAL(103,$B$6:$B306)*1</f>
        <v>301</v>
      </c>
      <c r="B306" s="20" t="s">
        <v>114</v>
      </c>
      <c r="C306" s="21" t="s">
        <v>1342</v>
      </c>
      <c r="D306" s="21" t="s">
        <v>116</v>
      </c>
      <c r="E306" s="21" t="s">
        <v>117</v>
      </c>
      <c r="F306" s="21" t="s">
        <v>118</v>
      </c>
      <c r="G306" s="21" t="s">
        <v>1301</v>
      </c>
      <c r="H306" s="21" t="s">
        <v>1335</v>
      </c>
      <c r="I306" s="21" t="s">
        <v>164</v>
      </c>
      <c r="J306" s="21" t="s">
        <v>1343</v>
      </c>
      <c r="K306" s="21" t="s">
        <v>136</v>
      </c>
      <c r="L306" s="21" t="s">
        <v>25</v>
      </c>
      <c r="M306" s="21" t="s">
        <v>122</v>
      </c>
      <c r="N306" s="21">
        <v>8880</v>
      </c>
      <c r="O306" s="21" t="s">
        <v>123</v>
      </c>
      <c r="P306" s="21" t="s">
        <v>292</v>
      </c>
      <c r="Q306" s="21">
        <v>1120</v>
      </c>
      <c r="R306" s="21" t="s">
        <v>27</v>
      </c>
      <c r="S306" s="21" t="s">
        <v>181</v>
      </c>
      <c r="T306" s="21" t="s">
        <v>34</v>
      </c>
      <c r="U306" s="21">
        <v>32</v>
      </c>
      <c r="V306" s="21">
        <v>32</v>
      </c>
      <c r="W306" s="21"/>
      <c r="X306" s="21" t="s">
        <v>1344</v>
      </c>
      <c r="Y306" s="32" t="str">
        <f t="shared" si="8"/>
        <v>新建烤烟房2座及对28座烤烟房1120平米进行改造，包括更换电线1300米，电缆400米，工字墙担40套，漏保30个，购买生物燃料机、安装烤房门，熔炉，支架热镀管400根、搭建雨棚、墙体修缮加固等。</v>
      </c>
      <c r="Z306" s="25">
        <v>23</v>
      </c>
      <c r="AA306" s="25">
        <v>135</v>
      </c>
      <c r="AB306" s="32" t="s">
        <v>127</v>
      </c>
      <c r="AC306" s="21" t="s">
        <v>29</v>
      </c>
      <c r="AD306" s="21" t="s">
        <v>1305</v>
      </c>
      <c r="AE306" s="21" t="s">
        <v>1338</v>
      </c>
      <c r="AF306" s="31">
        <v>32</v>
      </c>
      <c r="AG306" s="33"/>
    </row>
    <row r="307" s="14" customFormat="1" ht="104.4" spans="1:33">
      <c r="A307" s="20">
        <f>SUBTOTAL(103,$B$6:$B307)*1</f>
        <v>302</v>
      </c>
      <c r="B307" s="20" t="s">
        <v>114</v>
      </c>
      <c r="C307" s="21" t="s">
        <v>1345</v>
      </c>
      <c r="D307" s="21" t="s">
        <v>116</v>
      </c>
      <c r="E307" s="21" t="s">
        <v>117</v>
      </c>
      <c r="F307" s="21" t="s">
        <v>118</v>
      </c>
      <c r="G307" s="21" t="s">
        <v>1301</v>
      </c>
      <c r="H307" s="21" t="s">
        <v>1335</v>
      </c>
      <c r="I307" s="21" t="s">
        <v>164</v>
      </c>
      <c r="J307" s="21" t="s">
        <v>1346</v>
      </c>
      <c r="K307" s="21" t="s">
        <v>131</v>
      </c>
      <c r="L307" s="21" t="s">
        <v>63</v>
      </c>
      <c r="M307" s="21" t="s">
        <v>122</v>
      </c>
      <c r="N307" s="21">
        <v>8082</v>
      </c>
      <c r="O307" s="21" t="s">
        <v>123</v>
      </c>
      <c r="P307" s="21" t="s">
        <v>166</v>
      </c>
      <c r="Q307" s="21">
        <v>11</v>
      </c>
      <c r="R307" s="21" t="s">
        <v>27</v>
      </c>
      <c r="S307" s="21" t="s">
        <v>155</v>
      </c>
      <c r="T307" s="21" t="s">
        <v>36</v>
      </c>
      <c r="U307" s="21">
        <v>47</v>
      </c>
      <c r="V307" s="21">
        <v>47</v>
      </c>
      <c r="W307" s="21"/>
      <c r="X307" s="21" t="s">
        <v>1347</v>
      </c>
      <c r="Y307" s="32" t="str">
        <f t="shared" si="8"/>
        <v>购置小型插秧机5台，大型插秧机1台及稻谷烘干机1台、碾米机1台、大米真空包装机1台、大米色选机1台等设备采购。</v>
      </c>
      <c r="Z307" s="25">
        <v>23</v>
      </c>
      <c r="AA307" s="25">
        <v>135</v>
      </c>
      <c r="AB307" s="32" t="s">
        <v>127</v>
      </c>
      <c r="AC307" s="21" t="s">
        <v>29</v>
      </c>
      <c r="AD307" s="21" t="s">
        <v>1305</v>
      </c>
      <c r="AE307" s="21" t="s">
        <v>1338</v>
      </c>
      <c r="AF307" s="31">
        <v>47</v>
      </c>
      <c r="AG307" s="33"/>
    </row>
    <row r="308" s="14" customFormat="1" ht="69.6" spans="1:33">
      <c r="A308" s="20">
        <f>SUBTOTAL(103,$B$6:$B308)*1</f>
        <v>303</v>
      </c>
      <c r="B308" s="20" t="s">
        <v>114</v>
      </c>
      <c r="C308" s="21" t="s">
        <v>1348</v>
      </c>
      <c r="D308" s="21" t="s">
        <v>116</v>
      </c>
      <c r="E308" s="21" t="s">
        <v>117</v>
      </c>
      <c r="F308" s="21" t="s">
        <v>118</v>
      </c>
      <c r="G308" s="21" t="s">
        <v>1301</v>
      </c>
      <c r="H308" s="21" t="s">
        <v>1335</v>
      </c>
      <c r="I308" s="21" t="s">
        <v>164</v>
      </c>
      <c r="J308" s="21" t="s">
        <v>1349</v>
      </c>
      <c r="K308" s="21" t="s">
        <v>136</v>
      </c>
      <c r="L308" s="21" t="s">
        <v>261</v>
      </c>
      <c r="M308" s="21" t="s">
        <v>122</v>
      </c>
      <c r="N308" s="21">
        <v>433</v>
      </c>
      <c r="O308" s="21" t="s">
        <v>123</v>
      </c>
      <c r="P308" s="21" t="s">
        <v>522</v>
      </c>
      <c r="Q308" s="21">
        <v>1</v>
      </c>
      <c r="R308" s="21" t="s">
        <v>50</v>
      </c>
      <c r="S308" s="21" t="s">
        <v>159</v>
      </c>
      <c r="T308" s="21" t="s">
        <v>30</v>
      </c>
      <c r="U308" s="21">
        <v>22</v>
      </c>
      <c r="V308" s="21">
        <v>22</v>
      </c>
      <c r="W308" s="21"/>
      <c r="X308" s="21" t="s">
        <v>1350</v>
      </c>
      <c r="Y308" s="32" t="str">
        <f t="shared" si="8"/>
        <v>新建肉牛基地产业碎石路及拓宽长1000米、宽3.5米、厚0.18米等。</v>
      </c>
      <c r="Z308" s="25">
        <v>35</v>
      </c>
      <c r="AA308" s="25">
        <v>135</v>
      </c>
      <c r="AB308" s="32" t="s">
        <v>127</v>
      </c>
      <c r="AC308" s="21" t="s">
        <v>29</v>
      </c>
      <c r="AD308" s="21" t="s">
        <v>1305</v>
      </c>
      <c r="AE308" s="21" t="s">
        <v>1338</v>
      </c>
      <c r="AF308" s="31">
        <v>0</v>
      </c>
      <c r="AG308" s="33"/>
    </row>
    <row r="309" s="14" customFormat="1" ht="87" spans="1:33">
      <c r="A309" s="20">
        <f>SUBTOTAL(103,$B$6:$B309)*1</f>
        <v>304</v>
      </c>
      <c r="B309" s="20" t="s">
        <v>114</v>
      </c>
      <c r="C309" s="21" t="s">
        <v>1351</v>
      </c>
      <c r="D309" s="21" t="s">
        <v>116</v>
      </c>
      <c r="E309" s="21" t="s">
        <v>117</v>
      </c>
      <c r="F309" s="21" t="s">
        <v>118</v>
      </c>
      <c r="G309" s="21" t="s">
        <v>1301</v>
      </c>
      <c r="H309" s="21" t="s">
        <v>1335</v>
      </c>
      <c r="I309" s="21" t="s">
        <v>164</v>
      </c>
      <c r="J309" s="21" t="s">
        <v>1352</v>
      </c>
      <c r="K309" s="21" t="s">
        <v>154</v>
      </c>
      <c r="L309" s="21" t="s">
        <v>77</v>
      </c>
      <c r="M309" s="21" t="s">
        <v>122</v>
      </c>
      <c r="N309" s="21">
        <v>830.33</v>
      </c>
      <c r="O309" s="21" t="s">
        <v>123</v>
      </c>
      <c r="P309" s="21" t="s">
        <v>166</v>
      </c>
      <c r="Q309" s="21">
        <v>2</v>
      </c>
      <c r="R309" s="21" t="s">
        <v>27</v>
      </c>
      <c r="S309" s="21" t="s">
        <v>155</v>
      </c>
      <c r="T309" s="21" t="s">
        <v>36</v>
      </c>
      <c r="U309" s="21">
        <v>28.33</v>
      </c>
      <c r="V309" s="21">
        <v>28.33</v>
      </c>
      <c r="W309" s="21"/>
      <c r="X309" s="21" t="s">
        <v>1353</v>
      </c>
      <c r="Y309" s="32" t="str">
        <f t="shared" si="8"/>
        <v>购置全喂入联合收割机2台及配件等设备采购。</v>
      </c>
      <c r="Z309" s="25">
        <v>13</v>
      </c>
      <c r="AA309" s="25">
        <v>56</v>
      </c>
      <c r="AB309" s="32" t="s">
        <v>127</v>
      </c>
      <c r="AC309" s="21" t="s">
        <v>29</v>
      </c>
      <c r="AD309" s="21" t="s">
        <v>1305</v>
      </c>
      <c r="AE309" s="21" t="s">
        <v>1338</v>
      </c>
      <c r="AF309" s="31">
        <v>28.295</v>
      </c>
      <c r="AG309" s="33"/>
    </row>
    <row r="310" s="14" customFormat="1" ht="121.8" spans="1:33">
      <c r="A310" s="20">
        <f>SUBTOTAL(103,$B$6:$B310)*1</f>
        <v>305</v>
      </c>
      <c r="B310" s="20" t="s">
        <v>114</v>
      </c>
      <c r="C310" s="21" t="s">
        <v>1354</v>
      </c>
      <c r="D310" s="21" t="s">
        <v>116</v>
      </c>
      <c r="E310" s="21" t="s">
        <v>151</v>
      </c>
      <c r="F310" s="21" t="s">
        <v>118</v>
      </c>
      <c r="G310" s="21" t="s">
        <v>1301</v>
      </c>
      <c r="H310" s="21" t="s">
        <v>1335</v>
      </c>
      <c r="I310" s="21" t="s">
        <v>164</v>
      </c>
      <c r="J310" s="21" t="s">
        <v>1355</v>
      </c>
      <c r="K310" s="21" t="s">
        <v>154</v>
      </c>
      <c r="L310" s="21" t="s">
        <v>75</v>
      </c>
      <c r="M310" s="21" t="s">
        <v>122</v>
      </c>
      <c r="N310" s="21">
        <v>1579.04</v>
      </c>
      <c r="O310" s="21" t="s">
        <v>123</v>
      </c>
      <c r="P310" s="21" t="s">
        <v>292</v>
      </c>
      <c r="Q310" s="21">
        <v>5000</v>
      </c>
      <c r="R310" s="21" t="s">
        <v>27</v>
      </c>
      <c r="S310" s="21" t="s">
        <v>146</v>
      </c>
      <c r="T310" s="21" t="s">
        <v>41</v>
      </c>
      <c r="U310" s="21">
        <v>250</v>
      </c>
      <c r="V310" s="21">
        <v>250</v>
      </c>
      <c r="W310" s="21"/>
      <c r="X310" s="21" t="s">
        <v>1356</v>
      </c>
      <c r="Y310" s="32" t="str">
        <f t="shared" si="8"/>
        <v>新建牛舍7000平方米，配套建设环保、生产管理仓储附属用房900平方米，水沟3000米，土地平整4200平方米，道路硬化1000米，;新建沼气池1座，污粪沉淀池1座，消毒池2座，氧化塘1座等。（寨富村出资50万元、庄埠村出资40万元、下基村出资40万元、禾坪下出资40万元、正坑村出资40万元、樟坑村出资40万元。）</v>
      </c>
      <c r="Z310" s="25">
        <v>32</v>
      </c>
      <c r="AA310" s="25">
        <v>135</v>
      </c>
      <c r="AB310" s="32" t="s">
        <v>127</v>
      </c>
      <c r="AC310" s="21" t="s">
        <v>29</v>
      </c>
      <c r="AD310" s="21" t="s">
        <v>1305</v>
      </c>
      <c r="AE310" s="21" t="s">
        <v>1338</v>
      </c>
      <c r="AF310" s="31">
        <v>162.76</v>
      </c>
      <c r="AG310" s="33"/>
    </row>
    <row r="311" s="14" customFormat="1" ht="208.8" spans="1:33">
      <c r="A311" s="20">
        <f>SUBTOTAL(103,$B$6:$B311)*1</f>
        <v>306</v>
      </c>
      <c r="B311" s="20" t="s">
        <v>114</v>
      </c>
      <c r="C311" s="21" t="s">
        <v>1357</v>
      </c>
      <c r="D311" s="21" t="s">
        <v>116</v>
      </c>
      <c r="E311" s="21" t="s">
        <v>117</v>
      </c>
      <c r="F311" s="21" t="s">
        <v>118</v>
      </c>
      <c r="G311" s="21" t="s">
        <v>1301</v>
      </c>
      <c r="H311" s="21" t="s">
        <v>1358</v>
      </c>
      <c r="I311" s="21"/>
      <c r="J311" s="21" t="s">
        <v>1359</v>
      </c>
      <c r="K311" s="21" t="s">
        <v>121</v>
      </c>
      <c r="L311" s="21" t="s">
        <v>69</v>
      </c>
      <c r="M311" s="21" t="s">
        <v>122</v>
      </c>
      <c r="N311" s="21">
        <v>3312</v>
      </c>
      <c r="O311" s="21" t="s">
        <v>123</v>
      </c>
      <c r="P311" s="21" t="s">
        <v>194</v>
      </c>
      <c r="Q311" s="21">
        <v>1140</v>
      </c>
      <c r="R311" s="21" t="s">
        <v>27</v>
      </c>
      <c r="S311" s="21" t="s">
        <v>146</v>
      </c>
      <c r="T311" s="21" t="s">
        <v>43</v>
      </c>
      <c r="U311" s="21">
        <v>19.1</v>
      </c>
      <c r="V311" s="21">
        <v>19.1</v>
      </c>
      <c r="W311" s="21"/>
      <c r="X311" s="21" t="s">
        <v>1360</v>
      </c>
      <c r="Y311" s="32" t="str">
        <f t="shared" ref="Y311:Y330" si="9">J311</f>
        <v>庄埠村撂荒地开垦复耕250亩，下基村撂荒地开垦复耕160亩，寨富村撂荒地开垦复耕180亩，禾坪下村撂荒地开垦复耕150亩，樟坑村撂荒地开垦复耕100亩，正坑村撂荒地开垦复耕300亩。</v>
      </c>
      <c r="Z311" s="25">
        <v>56</v>
      </c>
      <c r="AA311" s="25">
        <v>241</v>
      </c>
      <c r="AB311" s="32" t="s">
        <v>127</v>
      </c>
      <c r="AC311" s="21" t="s">
        <v>29</v>
      </c>
      <c r="AD311" s="21" t="s">
        <v>1305</v>
      </c>
      <c r="AE311" s="21" t="s">
        <v>1338</v>
      </c>
      <c r="AF311" s="31">
        <v>19.1</v>
      </c>
      <c r="AG311" s="33"/>
    </row>
    <row r="312" s="14" customFormat="1" ht="69.6" spans="1:33">
      <c r="A312" s="20">
        <f>SUBTOTAL(103,$B$6:$B312)*1</f>
        <v>307</v>
      </c>
      <c r="B312" s="20" t="s">
        <v>114</v>
      </c>
      <c r="C312" s="21" t="s">
        <v>1361</v>
      </c>
      <c r="D312" s="21" t="s">
        <v>116</v>
      </c>
      <c r="E312" s="21" t="s">
        <v>117</v>
      </c>
      <c r="F312" s="21" t="s">
        <v>118</v>
      </c>
      <c r="G312" s="21" t="s">
        <v>1362</v>
      </c>
      <c r="H312" s="21" t="s">
        <v>1363</v>
      </c>
      <c r="I312" s="21" t="s">
        <v>178</v>
      </c>
      <c r="J312" s="21" t="s">
        <v>1364</v>
      </c>
      <c r="K312" s="22" t="s">
        <v>131</v>
      </c>
      <c r="L312" s="22" t="s">
        <v>63</v>
      </c>
      <c r="M312" s="22" t="s">
        <v>122</v>
      </c>
      <c r="N312" s="22">
        <v>8082</v>
      </c>
      <c r="O312" s="21" t="s">
        <v>123</v>
      </c>
      <c r="P312" s="21" t="s">
        <v>171</v>
      </c>
      <c r="Q312" s="21">
        <v>150</v>
      </c>
      <c r="R312" s="21" t="s">
        <v>50</v>
      </c>
      <c r="S312" s="21" t="s">
        <v>169</v>
      </c>
      <c r="T312" s="21" t="s">
        <v>51</v>
      </c>
      <c r="U312" s="21">
        <v>10</v>
      </c>
      <c r="V312" s="21">
        <v>10</v>
      </c>
      <c r="W312" s="21"/>
      <c r="X312" s="21" t="s">
        <v>1365</v>
      </c>
      <c r="Y312" s="32" t="str">
        <f t="shared" si="9"/>
        <v>桥头新建安全防护挡墙建设300米，添置大垃圾桶18个；</v>
      </c>
      <c r="Z312" s="25">
        <v>215</v>
      </c>
      <c r="AA312" s="25">
        <v>1150</v>
      </c>
      <c r="AB312" s="32" t="s">
        <v>127</v>
      </c>
      <c r="AC312" s="21" t="s">
        <v>29</v>
      </c>
      <c r="AD312" s="21" t="s">
        <v>1366</v>
      </c>
      <c r="AE312" s="21" t="s">
        <v>1366</v>
      </c>
      <c r="AF312" s="31">
        <v>9.991</v>
      </c>
      <c r="AG312" s="33"/>
    </row>
    <row r="313" s="14" customFormat="1" ht="104.4" spans="1:33">
      <c r="A313" s="20">
        <f>SUBTOTAL(103,$B$6:$B313)*1</f>
        <v>308</v>
      </c>
      <c r="B313" s="20" t="s">
        <v>114</v>
      </c>
      <c r="C313" s="21" t="s">
        <v>1367</v>
      </c>
      <c r="D313" s="21" t="s">
        <v>116</v>
      </c>
      <c r="E313" s="21" t="s">
        <v>151</v>
      </c>
      <c r="F313" s="21" t="s">
        <v>118</v>
      </c>
      <c r="G313" s="21" t="s">
        <v>1362</v>
      </c>
      <c r="H313" s="21" t="s">
        <v>1368</v>
      </c>
      <c r="I313" s="21" t="s">
        <v>218</v>
      </c>
      <c r="J313" s="21" t="s">
        <v>1369</v>
      </c>
      <c r="K313" s="21" t="s">
        <v>121</v>
      </c>
      <c r="L313" s="21" t="s">
        <v>69</v>
      </c>
      <c r="M313" s="21" t="s">
        <v>122</v>
      </c>
      <c r="N313" s="21">
        <v>3312</v>
      </c>
      <c r="O313" s="21" t="s">
        <v>123</v>
      </c>
      <c r="P313" s="21" t="s">
        <v>292</v>
      </c>
      <c r="Q313" s="21">
        <v>1000</v>
      </c>
      <c r="R313" s="21" t="s">
        <v>27</v>
      </c>
      <c r="S313" s="21" t="s">
        <v>146</v>
      </c>
      <c r="T313" s="21" t="s">
        <v>41</v>
      </c>
      <c r="U313" s="21">
        <v>40</v>
      </c>
      <c r="V313" s="21">
        <v>40</v>
      </c>
      <c r="W313" s="21"/>
      <c r="X313" s="21" t="s">
        <v>1370</v>
      </c>
      <c r="Y313" s="32" t="str">
        <f t="shared" si="9"/>
        <v>新建商品鸵鸟养殖区1000平方米等。</v>
      </c>
      <c r="Z313" s="25">
        <v>28</v>
      </c>
      <c r="AA313" s="25">
        <v>126</v>
      </c>
      <c r="AB313" s="32" t="s">
        <v>127</v>
      </c>
      <c r="AC313" s="21" t="s">
        <v>29</v>
      </c>
      <c r="AD313" s="21" t="s">
        <v>1371</v>
      </c>
      <c r="AE313" s="21" t="s">
        <v>1372</v>
      </c>
      <c r="AF313" s="31">
        <v>0</v>
      </c>
      <c r="AG313" s="33"/>
    </row>
    <row r="314" s="14" customFormat="1" ht="104.4" spans="1:33">
      <c r="A314" s="20">
        <f>SUBTOTAL(103,$B$6:$B314)*1</f>
        <v>309</v>
      </c>
      <c r="B314" s="20" t="s">
        <v>114</v>
      </c>
      <c r="C314" s="21" t="s">
        <v>1373</v>
      </c>
      <c r="D314" s="21" t="s">
        <v>116</v>
      </c>
      <c r="E314" s="21" t="s">
        <v>151</v>
      </c>
      <c r="F314" s="21" t="s">
        <v>118</v>
      </c>
      <c r="G314" s="21" t="s">
        <v>1362</v>
      </c>
      <c r="H314" s="21" t="s">
        <v>1368</v>
      </c>
      <c r="I314" s="21" t="s">
        <v>218</v>
      </c>
      <c r="J314" s="21" t="s">
        <v>1374</v>
      </c>
      <c r="K314" s="21" t="s">
        <v>154</v>
      </c>
      <c r="L314" s="21" t="s">
        <v>75</v>
      </c>
      <c r="M314" s="21" t="s">
        <v>122</v>
      </c>
      <c r="N314" s="21">
        <v>1579.04</v>
      </c>
      <c r="O314" s="21" t="s">
        <v>123</v>
      </c>
      <c r="P314" s="21" t="s">
        <v>292</v>
      </c>
      <c r="Q314" s="21">
        <f>50+400+200+80</f>
        <v>730</v>
      </c>
      <c r="R314" s="21" t="s">
        <v>27</v>
      </c>
      <c r="S314" s="21" t="s">
        <v>146</v>
      </c>
      <c r="T314" s="21" t="s">
        <v>41</v>
      </c>
      <c r="U314" s="21">
        <v>40</v>
      </c>
      <c r="V314" s="21">
        <v>40</v>
      </c>
      <c r="W314" s="21"/>
      <c r="X314" s="21" t="s">
        <v>1370</v>
      </c>
      <c r="Y314" s="32" t="str">
        <f t="shared" si="9"/>
        <v>新建鸵鸟孵化室50平方米，鸵鸟育雏室400平方米，种鸟养殖区200平方米，草料间80平方米等。</v>
      </c>
      <c r="Z314" s="25">
        <v>28</v>
      </c>
      <c r="AA314" s="25">
        <v>126</v>
      </c>
      <c r="AB314" s="32" t="s">
        <v>127</v>
      </c>
      <c r="AC314" s="21" t="s">
        <v>29</v>
      </c>
      <c r="AD314" s="21" t="s">
        <v>1371</v>
      </c>
      <c r="AE314" s="21" t="s">
        <v>1372</v>
      </c>
      <c r="AF314" s="31">
        <v>0</v>
      </c>
      <c r="AG314" s="33"/>
    </row>
    <row r="315" s="14" customFormat="1" ht="87" spans="1:33">
      <c r="A315" s="20">
        <f>SUBTOTAL(103,$B$6:$B315)*1</f>
        <v>310</v>
      </c>
      <c r="B315" s="20" t="s">
        <v>114</v>
      </c>
      <c r="C315" s="21" t="s">
        <v>1375</v>
      </c>
      <c r="D315" s="21" t="s">
        <v>141</v>
      </c>
      <c r="E315" s="21" t="s">
        <v>117</v>
      </c>
      <c r="F315" s="21" t="s">
        <v>118</v>
      </c>
      <c r="G315" s="21" t="s">
        <v>1362</v>
      </c>
      <c r="H315" s="21" t="s">
        <v>1376</v>
      </c>
      <c r="I315" s="21" t="s">
        <v>178</v>
      </c>
      <c r="J315" s="21" t="s">
        <v>1377</v>
      </c>
      <c r="K315" s="21" t="s">
        <v>121</v>
      </c>
      <c r="L315" s="21" t="s">
        <v>69</v>
      </c>
      <c r="M315" s="21" t="s">
        <v>122</v>
      </c>
      <c r="N315" s="21">
        <v>3312</v>
      </c>
      <c r="O315" s="21" t="s">
        <v>123</v>
      </c>
      <c r="P315" s="21" t="s">
        <v>171</v>
      </c>
      <c r="Q315" s="21">
        <v>75</v>
      </c>
      <c r="R315" s="21" t="s">
        <v>50</v>
      </c>
      <c r="S315" s="21" t="s">
        <v>159</v>
      </c>
      <c r="T315" s="21" t="s">
        <v>58</v>
      </c>
      <c r="U315" s="21">
        <v>10</v>
      </c>
      <c r="V315" s="21">
        <v>10</v>
      </c>
      <c r="W315" s="21"/>
      <c r="X315" s="21" t="s">
        <v>450</v>
      </c>
      <c r="Y315" s="32" t="str">
        <f t="shared" si="9"/>
        <v>100亩蔬菜基地新建产业道路长20米，宽8米，维修水陂长15米、宽6米、高3米；蔬菜基地灌溉坝体漏水维修，坝体长60米、宽1.5米、高2.5米，灌溉水渠维修长300米。</v>
      </c>
      <c r="Z315" s="25" t="s">
        <v>1378</v>
      </c>
      <c r="AA315" s="25" t="s">
        <v>1379</v>
      </c>
      <c r="AB315" s="32" t="s">
        <v>127</v>
      </c>
      <c r="AC315" s="21" t="s">
        <v>29</v>
      </c>
      <c r="AD315" s="21" t="s">
        <v>1380</v>
      </c>
      <c r="AE315" s="21" t="s">
        <v>1380</v>
      </c>
      <c r="AF315" s="31">
        <v>9.921322</v>
      </c>
      <c r="AG315" s="33"/>
    </row>
    <row r="316" s="14" customFormat="1" ht="69.6" spans="1:33">
      <c r="A316" s="20">
        <f>SUBTOTAL(103,$B$6:$B316)*1</f>
        <v>311</v>
      </c>
      <c r="B316" s="20" t="s">
        <v>114</v>
      </c>
      <c r="C316" s="21" t="s">
        <v>1381</v>
      </c>
      <c r="D316" s="21" t="s">
        <v>116</v>
      </c>
      <c r="E316" s="21" t="s">
        <v>117</v>
      </c>
      <c r="F316" s="21" t="s">
        <v>118</v>
      </c>
      <c r="G316" s="21" t="s">
        <v>1362</v>
      </c>
      <c r="H316" s="21" t="s">
        <v>1376</v>
      </c>
      <c r="I316" s="21" t="s">
        <v>178</v>
      </c>
      <c r="J316" s="21" t="s">
        <v>1382</v>
      </c>
      <c r="K316" s="21" t="s">
        <v>136</v>
      </c>
      <c r="L316" s="21" t="s">
        <v>25</v>
      </c>
      <c r="M316" s="21" t="s">
        <v>122</v>
      </c>
      <c r="N316" s="21">
        <v>8880</v>
      </c>
      <c r="O316" s="21" t="s">
        <v>123</v>
      </c>
      <c r="P316" s="21" t="s">
        <v>292</v>
      </c>
      <c r="Q316" s="21">
        <v>1400</v>
      </c>
      <c r="R316" s="21" t="s">
        <v>44</v>
      </c>
      <c r="S316" s="21" t="s">
        <v>187</v>
      </c>
      <c r="T316" s="21" t="s">
        <v>45</v>
      </c>
      <c r="U316" s="21">
        <v>20</v>
      </c>
      <c r="V316" s="21">
        <v>20</v>
      </c>
      <c r="W316" s="21"/>
      <c r="X316" s="21" t="s">
        <v>1383</v>
      </c>
      <c r="Y316" s="32" t="str">
        <f t="shared" si="9"/>
        <v>对脱贫户及“三类人群”住房漏水整修，盖树脂瓦面约1400平方米。</v>
      </c>
      <c r="Z316" s="25" t="s">
        <v>1384</v>
      </c>
      <c r="AA316" s="25" t="s">
        <v>1385</v>
      </c>
      <c r="AB316" s="32" t="s">
        <v>127</v>
      </c>
      <c r="AC316" s="21" t="s">
        <v>46</v>
      </c>
      <c r="AD316" s="21" t="s">
        <v>1380</v>
      </c>
      <c r="AE316" s="21" t="s">
        <v>1380</v>
      </c>
      <c r="AF316" s="31">
        <v>19.7638</v>
      </c>
      <c r="AG316" s="33"/>
    </row>
    <row r="317" s="14" customFormat="1" ht="87" spans="1:33">
      <c r="A317" s="20">
        <f>SUBTOTAL(103,$B$6:$B317)*1</f>
        <v>312</v>
      </c>
      <c r="B317" s="20" t="s">
        <v>114</v>
      </c>
      <c r="C317" s="21" t="s">
        <v>1386</v>
      </c>
      <c r="D317" s="21" t="s">
        <v>116</v>
      </c>
      <c r="E317" s="21" t="s">
        <v>151</v>
      </c>
      <c r="F317" s="21" t="s">
        <v>118</v>
      </c>
      <c r="G317" s="21" t="s">
        <v>1362</v>
      </c>
      <c r="H317" s="21" t="s">
        <v>1376</v>
      </c>
      <c r="I317" s="21" t="s">
        <v>178</v>
      </c>
      <c r="J317" s="21" t="s">
        <v>1387</v>
      </c>
      <c r="K317" s="21" t="s">
        <v>131</v>
      </c>
      <c r="L317" s="21" t="s">
        <v>73</v>
      </c>
      <c r="M317" s="21" t="s">
        <v>122</v>
      </c>
      <c r="N317" s="21">
        <v>823</v>
      </c>
      <c r="O317" s="21" t="s">
        <v>123</v>
      </c>
      <c r="P317" s="21" t="s">
        <v>171</v>
      </c>
      <c r="Q317" s="21">
        <v>1000</v>
      </c>
      <c r="R317" s="21" t="s">
        <v>27</v>
      </c>
      <c r="S317" s="21" t="s">
        <v>146</v>
      </c>
      <c r="T317" s="21" t="s">
        <v>43</v>
      </c>
      <c r="U317" s="21">
        <v>37.8</v>
      </c>
      <c r="V317" s="21">
        <v>37.8</v>
      </c>
      <c r="W317" s="21"/>
      <c r="X317" s="21" t="s">
        <v>1388</v>
      </c>
      <c r="Y317" s="32" t="str">
        <f t="shared" si="9"/>
        <v>30亩贝贝南瓜基地新建灌溉井2座、供水管道1500米，排水沟渠管道400米，机耕道修复200米机耕桥，下田板20座，防草布15000米等</v>
      </c>
      <c r="Z317" s="25">
        <v>110</v>
      </c>
      <c r="AA317" s="25">
        <v>790</v>
      </c>
      <c r="AB317" s="32" t="s">
        <v>127</v>
      </c>
      <c r="AC317" s="21" t="s">
        <v>29</v>
      </c>
      <c r="AD317" s="21" t="s">
        <v>1380</v>
      </c>
      <c r="AE317" s="21" t="s">
        <v>1380</v>
      </c>
      <c r="AF317" s="31">
        <v>37.321657</v>
      </c>
      <c r="AG317" s="33"/>
    </row>
    <row r="318" s="14" customFormat="1" ht="69.6" spans="1:33">
      <c r="A318" s="20">
        <f>SUBTOTAL(103,$B$6:$B318)*1</f>
        <v>313</v>
      </c>
      <c r="B318" s="20" t="s">
        <v>114</v>
      </c>
      <c r="C318" s="21" t="s">
        <v>1389</v>
      </c>
      <c r="D318" s="21" t="s">
        <v>116</v>
      </c>
      <c r="E318" s="21" t="s">
        <v>117</v>
      </c>
      <c r="F318" s="21" t="s">
        <v>118</v>
      </c>
      <c r="G318" s="21" t="s">
        <v>1362</v>
      </c>
      <c r="H318" s="21" t="s">
        <v>1390</v>
      </c>
      <c r="I318" s="21" t="s">
        <v>164</v>
      </c>
      <c r="J318" s="21" t="s">
        <v>1391</v>
      </c>
      <c r="K318" s="21" t="s">
        <v>136</v>
      </c>
      <c r="L318" s="21" t="s">
        <v>25</v>
      </c>
      <c r="M318" s="21" t="s">
        <v>122</v>
      </c>
      <c r="N318" s="21">
        <v>8880</v>
      </c>
      <c r="O318" s="21" t="s">
        <v>123</v>
      </c>
      <c r="P318" s="21" t="s">
        <v>171</v>
      </c>
      <c r="Q318" s="21">
        <v>1120</v>
      </c>
      <c r="R318" s="21" t="s">
        <v>50</v>
      </c>
      <c r="S318" s="21" t="s">
        <v>169</v>
      </c>
      <c r="T318" s="21" t="s">
        <v>51</v>
      </c>
      <c r="U318" s="21">
        <v>19</v>
      </c>
      <c r="V318" s="21">
        <v>19</v>
      </c>
      <c r="W318" s="21"/>
      <c r="X318" s="21" t="s">
        <v>1392</v>
      </c>
      <c r="Y318" s="32" t="str">
        <f t="shared" si="9"/>
        <v>道路扩宽长600米，宽3米，新建街檐水沟长300米，规格40CM*40CM。砖砌挡土墙长220米，高1米，宽0.24米。</v>
      </c>
      <c r="Z318" s="25">
        <v>120</v>
      </c>
      <c r="AA318" s="25">
        <v>960</v>
      </c>
      <c r="AB318" s="32" t="s">
        <v>127</v>
      </c>
      <c r="AC318" s="21" t="s">
        <v>29</v>
      </c>
      <c r="AD318" s="21" t="s">
        <v>1393</v>
      </c>
      <c r="AE318" s="21" t="s">
        <v>1393</v>
      </c>
      <c r="AF318" s="31">
        <v>18.997411</v>
      </c>
      <c r="AG318" s="33"/>
    </row>
    <row r="319" s="14" customFormat="1" ht="87" spans="1:33">
      <c r="A319" s="20">
        <f>SUBTOTAL(103,$B$6:$B319)*1</f>
        <v>314</v>
      </c>
      <c r="B319" s="20" t="s">
        <v>114</v>
      </c>
      <c r="C319" s="21" t="s">
        <v>1394</v>
      </c>
      <c r="D319" s="21" t="s">
        <v>116</v>
      </c>
      <c r="E319" s="21" t="s">
        <v>117</v>
      </c>
      <c r="F319" s="21" t="s">
        <v>118</v>
      </c>
      <c r="G319" s="21" t="s">
        <v>1362</v>
      </c>
      <c r="H319" s="21" t="s">
        <v>1395</v>
      </c>
      <c r="I319" s="21"/>
      <c r="J319" s="21" t="s">
        <v>1396</v>
      </c>
      <c r="K319" s="21" t="s">
        <v>136</v>
      </c>
      <c r="L319" s="21" t="s">
        <v>25</v>
      </c>
      <c r="M319" s="21" t="s">
        <v>122</v>
      </c>
      <c r="N319" s="21">
        <v>8880</v>
      </c>
      <c r="O319" s="21" t="s">
        <v>123</v>
      </c>
      <c r="P319" s="21" t="s">
        <v>166</v>
      </c>
      <c r="Q319" s="21">
        <v>6</v>
      </c>
      <c r="R319" s="21" t="s">
        <v>27</v>
      </c>
      <c r="S319" s="21" t="s">
        <v>181</v>
      </c>
      <c r="T319" s="21" t="s">
        <v>34</v>
      </c>
      <c r="U319" s="21">
        <v>70</v>
      </c>
      <c r="V319" s="21">
        <v>70</v>
      </c>
      <c r="W319" s="21"/>
      <c r="X319" s="21" t="s">
        <v>1397</v>
      </c>
      <c r="Y319" s="32" t="str">
        <f t="shared" si="9"/>
        <v>烘干机4台，碾米机1套，包装机一套（其中黄雷村14万元、黄冠村56万元）</v>
      </c>
      <c r="Z319" s="25" t="s">
        <v>1398</v>
      </c>
      <c r="AA319" s="25" t="s">
        <v>1399</v>
      </c>
      <c r="AB319" s="32" t="s">
        <v>127</v>
      </c>
      <c r="AC319" s="21" t="s">
        <v>29</v>
      </c>
      <c r="AD319" s="21" t="s">
        <v>1400</v>
      </c>
      <c r="AE319" s="21" t="s">
        <v>1400</v>
      </c>
      <c r="AF319" s="31">
        <v>69.8</v>
      </c>
      <c r="AG319" s="33"/>
    </row>
    <row r="320" s="14" customFormat="1" ht="87" spans="1:33">
      <c r="A320" s="20">
        <f>SUBTOTAL(103,$B$6:$B320)*1</f>
        <v>315</v>
      </c>
      <c r="B320" s="20" t="s">
        <v>114</v>
      </c>
      <c r="C320" s="21" t="s">
        <v>1401</v>
      </c>
      <c r="D320" s="21" t="s">
        <v>116</v>
      </c>
      <c r="E320" s="21" t="s">
        <v>117</v>
      </c>
      <c r="F320" s="21" t="s">
        <v>118</v>
      </c>
      <c r="G320" s="21" t="s">
        <v>1362</v>
      </c>
      <c r="H320" s="21" t="s">
        <v>1402</v>
      </c>
      <c r="I320" s="21" t="s">
        <v>164</v>
      </c>
      <c r="J320" s="21" t="s">
        <v>1403</v>
      </c>
      <c r="K320" s="21" t="s">
        <v>131</v>
      </c>
      <c r="L320" s="21" t="s">
        <v>63</v>
      </c>
      <c r="M320" s="21" t="s">
        <v>122</v>
      </c>
      <c r="N320" s="21">
        <v>8082</v>
      </c>
      <c r="O320" s="21" t="s">
        <v>123</v>
      </c>
      <c r="P320" s="21" t="s">
        <v>166</v>
      </c>
      <c r="Q320" s="21">
        <v>14</v>
      </c>
      <c r="R320" s="21" t="s">
        <v>27</v>
      </c>
      <c r="S320" s="21" t="s">
        <v>155</v>
      </c>
      <c r="T320" s="21" t="s">
        <v>36</v>
      </c>
      <c r="U320" s="21">
        <v>90</v>
      </c>
      <c r="V320" s="21">
        <v>90</v>
      </c>
      <c r="W320" s="21"/>
      <c r="X320" s="21" t="s">
        <v>1404</v>
      </c>
      <c r="Y320" s="32" t="str">
        <f t="shared" si="9"/>
        <v>购置翻耕机7台，插秧机7台（其中黄雷村34万元、上芦村36万元、白沙村20万元）</v>
      </c>
      <c r="Z320" s="25" t="s">
        <v>1378</v>
      </c>
      <c r="AA320" s="25" t="s">
        <v>1405</v>
      </c>
      <c r="AB320" s="32" t="s">
        <v>127</v>
      </c>
      <c r="AC320" s="21" t="s">
        <v>29</v>
      </c>
      <c r="AD320" s="21" t="s">
        <v>1406</v>
      </c>
      <c r="AE320" s="21" t="s">
        <v>1406</v>
      </c>
      <c r="AF320" s="31">
        <v>89.28</v>
      </c>
      <c r="AG320" s="33"/>
    </row>
    <row r="321" s="14" customFormat="1" ht="69.6" spans="1:33">
      <c r="A321" s="20">
        <f>SUBTOTAL(103,$B$6:$B321)*1</f>
        <v>316</v>
      </c>
      <c r="B321" s="20" t="s">
        <v>114</v>
      </c>
      <c r="C321" s="21" t="s">
        <v>1407</v>
      </c>
      <c r="D321" s="21" t="s">
        <v>141</v>
      </c>
      <c r="E321" s="21" t="s">
        <v>117</v>
      </c>
      <c r="F321" s="21" t="s">
        <v>118</v>
      </c>
      <c r="G321" s="21" t="s">
        <v>1362</v>
      </c>
      <c r="H321" s="21" t="s">
        <v>1402</v>
      </c>
      <c r="I321" s="21" t="s">
        <v>164</v>
      </c>
      <c r="J321" s="21" t="s">
        <v>1408</v>
      </c>
      <c r="K321" s="21" t="s">
        <v>131</v>
      </c>
      <c r="L321" s="21" t="s">
        <v>63</v>
      </c>
      <c r="M321" s="21" t="s">
        <v>122</v>
      </c>
      <c r="N321" s="21">
        <v>8082</v>
      </c>
      <c r="O321" s="21" t="s">
        <v>123</v>
      </c>
      <c r="P321" s="21" t="s">
        <v>292</v>
      </c>
      <c r="Q321" s="21">
        <v>400</v>
      </c>
      <c r="R321" s="21" t="s">
        <v>27</v>
      </c>
      <c r="S321" s="21" t="s">
        <v>146</v>
      </c>
      <c r="T321" s="21" t="s">
        <v>43</v>
      </c>
      <c r="U321" s="21">
        <v>20</v>
      </c>
      <c r="V321" s="21">
        <v>20</v>
      </c>
      <c r="W321" s="21"/>
      <c r="X321" s="21" t="s">
        <v>1409</v>
      </c>
      <c r="Y321" s="32" t="str">
        <f t="shared" si="9"/>
        <v>续建蘑菇产业基地建筑长21米、宽10.5米，高3.5米、总面积220.5平方米及水电各种配套设施。</v>
      </c>
      <c r="Z321" s="25">
        <v>80</v>
      </c>
      <c r="AA321" s="25">
        <v>360</v>
      </c>
      <c r="AB321" s="32" t="s">
        <v>127</v>
      </c>
      <c r="AC321" s="21" t="s">
        <v>29</v>
      </c>
      <c r="AD321" s="21" t="s">
        <v>1410</v>
      </c>
      <c r="AE321" s="21" t="s">
        <v>1410</v>
      </c>
      <c r="AF321" s="31">
        <v>19.997485</v>
      </c>
      <c r="AG321" s="33"/>
    </row>
    <row r="322" s="14" customFormat="1" ht="69.6" spans="1:33">
      <c r="A322" s="20">
        <f>SUBTOTAL(103,$B$6:$B322)*1</f>
        <v>317</v>
      </c>
      <c r="B322" s="20" t="s">
        <v>114</v>
      </c>
      <c r="C322" s="21" t="s">
        <v>276</v>
      </c>
      <c r="D322" s="21" t="s">
        <v>116</v>
      </c>
      <c r="E322" s="21" t="s">
        <v>117</v>
      </c>
      <c r="F322" s="21" t="s">
        <v>118</v>
      </c>
      <c r="G322" s="21" t="s">
        <v>1362</v>
      </c>
      <c r="H322" s="21" t="s">
        <v>1402</v>
      </c>
      <c r="I322" s="21" t="s">
        <v>164</v>
      </c>
      <c r="J322" s="21" t="s">
        <v>1411</v>
      </c>
      <c r="K322" s="22" t="s">
        <v>131</v>
      </c>
      <c r="L322" s="22" t="s">
        <v>63</v>
      </c>
      <c r="M322" s="22" t="s">
        <v>122</v>
      </c>
      <c r="N322" s="22">
        <v>8082</v>
      </c>
      <c r="O322" s="22" t="s">
        <v>123</v>
      </c>
      <c r="P322" s="21" t="s">
        <v>171</v>
      </c>
      <c r="Q322" s="21">
        <v>1200</v>
      </c>
      <c r="R322" s="21" t="s">
        <v>50</v>
      </c>
      <c r="S322" s="21" t="s">
        <v>169</v>
      </c>
      <c r="T322" s="21" t="s">
        <v>51</v>
      </c>
      <c r="U322" s="21">
        <v>32</v>
      </c>
      <c r="V322" s="21">
        <v>32</v>
      </c>
      <c r="W322" s="21"/>
      <c r="X322" s="21" t="s">
        <v>1412</v>
      </c>
      <c r="Y322" s="32" t="str">
        <f t="shared" si="9"/>
        <v>新建排污沟长1200米，规格30厘米*30厘米；街檐硬化320平方米，厚10厘米；道路整修400平方米；建设安全防护墙长50米,宽1.6米，高3.0米；堡坎300立方米。</v>
      </c>
      <c r="Z322" s="25">
        <v>120</v>
      </c>
      <c r="AA322" s="25">
        <v>630</v>
      </c>
      <c r="AB322" s="32" t="s">
        <v>127</v>
      </c>
      <c r="AC322" s="21" t="s">
        <v>29</v>
      </c>
      <c r="AD322" s="21" t="s">
        <v>1410</v>
      </c>
      <c r="AE322" s="21" t="s">
        <v>1410</v>
      </c>
      <c r="AF322" s="31">
        <v>31.966667</v>
      </c>
      <c r="AG322" s="33"/>
    </row>
    <row r="323" s="14" customFormat="1" ht="69.6" spans="1:33">
      <c r="A323" s="20">
        <f>SUBTOTAL(103,$B$6:$B323)*1</f>
        <v>318</v>
      </c>
      <c r="B323" s="20" t="s">
        <v>114</v>
      </c>
      <c r="C323" s="21" t="s">
        <v>1413</v>
      </c>
      <c r="D323" s="21" t="s">
        <v>116</v>
      </c>
      <c r="E323" s="21" t="s">
        <v>117</v>
      </c>
      <c r="F323" s="21" t="s">
        <v>118</v>
      </c>
      <c r="G323" s="21" t="s">
        <v>1362</v>
      </c>
      <c r="H323" s="21" t="s">
        <v>1402</v>
      </c>
      <c r="I323" s="21" t="s">
        <v>164</v>
      </c>
      <c r="J323" s="21" t="s">
        <v>1414</v>
      </c>
      <c r="K323" s="21" t="s">
        <v>131</v>
      </c>
      <c r="L323" s="21" t="s">
        <v>63</v>
      </c>
      <c r="M323" s="21" t="s">
        <v>122</v>
      </c>
      <c r="N323" s="21">
        <v>8082</v>
      </c>
      <c r="O323" s="21" t="s">
        <v>123</v>
      </c>
      <c r="P323" s="21" t="s">
        <v>171</v>
      </c>
      <c r="Q323" s="21">
        <v>2500</v>
      </c>
      <c r="R323" s="21" t="s">
        <v>50</v>
      </c>
      <c r="S323" s="21" t="s">
        <v>159</v>
      </c>
      <c r="T323" s="21" t="s">
        <v>54</v>
      </c>
      <c r="U323" s="21">
        <v>20</v>
      </c>
      <c r="V323" s="21">
        <v>20</v>
      </c>
      <c r="W323" s="21"/>
      <c r="X323" s="21" t="s">
        <v>1415</v>
      </c>
      <c r="Y323" s="32" t="str">
        <f t="shared" si="9"/>
        <v>新建拦水陂一座，铺设63-32mmPE管道2500米，,8m3不锈钢蓄水箱及基础和防护围栏。</v>
      </c>
      <c r="Z323" s="25">
        <v>50</v>
      </c>
      <c r="AA323" s="25">
        <v>150</v>
      </c>
      <c r="AB323" s="32" t="s">
        <v>127</v>
      </c>
      <c r="AC323" s="21" t="s">
        <v>55</v>
      </c>
      <c r="AD323" s="21" t="s">
        <v>1371</v>
      </c>
      <c r="AE323" s="21" t="s">
        <v>1410</v>
      </c>
      <c r="AF323" s="31">
        <v>19.994363</v>
      </c>
      <c r="AG323" s="33"/>
    </row>
    <row r="324" s="14" customFormat="1" ht="69.6" spans="1:33">
      <c r="A324" s="20">
        <f>SUBTOTAL(103,$B$6:$B324)*1</f>
        <v>319</v>
      </c>
      <c r="B324" s="20" t="s">
        <v>114</v>
      </c>
      <c r="C324" s="21" t="s">
        <v>1416</v>
      </c>
      <c r="D324" s="21" t="s">
        <v>116</v>
      </c>
      <c r="E324" s="21" t="s">
        <v>117</v>
      </c>
      <c r="F324" s="21" t="s">
        <v>118</v>
      </c>
      <c r="G324" s="21" t="s">
        <v>1362</v>
      </c>
      <c r="H324" s="21" t="s">
        <v>1402</v>
      </c>
      <c r="I324" s="21" t="s">
        <v>164</v>
      </c>
      <c r="J324" s="21" t="s">
        <v>1417</v>
      </c>
      <c r="K324" s="21" t="s">
        <v>121</v>
      </c>
      <c r="L324" s="21" t="s">
        <v>69</v>
      </c>
      <c r="M324" s="21" t="s">
        <v>122</v>
      </c>
      <c r="N324" s="21">
        <v>3312</v>
      </c>
      <c r="O324" s="21" t="s">
        <v>123</v>
      </c>
      <c r="P324" s="21" t="s">
        <v>171</v>
      </c>
      <c r="Q324" s="21">
        <v>2600</v>
      </c>
      <c r="R324" s="21" t="s">
        <v>50</v>
      </c>
      <c r="S324" s="21" t="s">
        <v>159</v>
      </c>
      <c r="T324" s="21" t="s">
        <v>54</v>
      </c>
      <c r="U324" s="21">
        <v>20</v>
      </c>
      <c r="V324" s="21">
        <v>20</v>
      </c>
      <c r="W324" s="21"/>
      <c r="X324" s="21" t="s">
        <v>1415</v>
      </c>
      <c r="Y324" s="32" t="str">
        <f t="shared" si="9"/>
        <v>新增一座10m³不锈钢蓄水箱，加装供水一体化过滤、消毒、净水设备一套，pe63给水管道2600m，水厂周边防护堤150m³</v>
      </c>
      <c r="Z324" s="25">
        <v>50</v>
      </c>
      <c r="AA324" s="25">
        <v>150</v>
      </c>
      <c r="AB324" s="32" t="s">
        <v>127</v>
      </c>
      <c r="AC324" s="21" t="s">
        <v>55</v>
      </c>
      <c r="AD324" s="21" t="s">
        <v>1371</v>
      </c>
      <c r="AE324" s="21" t="s">
        <v>1410</v>
      </c>
      <c r="AF324" s="31">
        <v>19.995421</v>
      </c>
      <c r="AG324" s="33"/>
    </row>
    <row r="325" s="14" customFormat="1" ht="69.6" spans="1:33">
      <c r="A325" s="20">
        <f>SUBTOTAL(103,$B$6:$B325)*1</f>
        <v>320</v>
      </c>
      <c r="B325" s="20" t="s">
        <v>114</v>
      </c>
      <c r="C325" s="21" t="s">
        <v>1418</v>
      </c>
      <c r="D325" s="21" t="s">
        <v>141</v>
      </c>
      <c r="E325" s="21" t="s">
        <v>117</v>
      </c>
      <c r="F325" s="21" t="s">
        <v>118</v>
      </c>
      <c r="G325" s="21" t="s">
        <v>1362</v>
      </c>
      <c r="H325" s="21" t="s">
        <v>1419</v>
      </c>
      <c r="I325" s="21" t="s">
        <v>218</v>
      </c>
      <c r="J325" s="21" t="s">
        <v>1420</v>
      </c>
      <c r="K325" s="21" t="s">
        <v>131</v>
      </c>
      <c r="L325" s="21" t="s">
        <v>63</v>
      </c>
      <c r="M325" s="21" t="s">
        <v>122</v>
      </c>
      <c r="N325" s="21">
        <v>8082</v>
      </c>
      <c r="O325" s="21" t="s">
        <v>123</v>
      </c>
      <c r="P325" s="21" t="s">
        <v>171</v>
      </c>
      <c r="Q325" s="21">
        <v>1500</v>
      </c>
      <c r="R325" s="21" t="s">
        <v>50</v>
      </c>
      <c r="S325" s="21" t="s">
        <v>159</v>
      </c>
      <c r="T325" s="21" t="s">
        <v>54</v>
      </c>
      <c r="U325" s="21">
        <v>30</v>
      </c>
      <c r="V325" s="21">
        <v>30</v>
      </c>
      <c r="W325" s="21"/>
      <c r="X325" s="21" t="s">
        <v>1421</v>
      </c>
      <c r="Y325" s="32" t="str">
        <f t="shared" si="9"/>
        <v>改造延伸PE供水管道1500米</v>
      </c>
      <c r="Z325" s="25">
        <v>250</v>
      </c>
      <c r="AA325" s="25">
        <v>410</v>
      </c>
      <c r="AB325" s="32" t="s">
        <v>127</v>
      </c>
      <c r="AC325" s="21" t="s">
        <v>55</v>
      </c>
      <c r="AD325" s="21" t="s">
        <v>1371</v>
      </c>
      <c r="AE325" s="21" t="s">
        <v>1422</v>
      </c>
      <c r="AF325" s="31">
        <v>30</v>
      </c>
      <c r="AG325" s="33"/>
    </row>
    <row r="326" s="14" customFormat="1" ht="87" spans="1:33">
      <c r="A326" s="20">
        <f>SUBTOTAL(103,$B$6:$B326)*1</f>
        <v>321</v>
      </c>
      <c r="B326" s="20" t="s">
        <v>114</v>
      </c>
      <c r="C326" s="21" t="s">
        <v>1423</v>
      </c>
      <c r="D326" s="21" t="s">
        <v>116</v>
      </c>
      <c r="E326" s="21" t="s">
        <v>117</v>
      </c>
      <c r="F326" s="21" t="s">
        <v>118</v>
      </c>
      <c r="G326" s="21" t="s">
        <v>1362</v>
      </c>
      <c r="H326" s="21" t="s">
        <v>1424</v>
      </c>
      <c r="I326" s="21" t="s">
        <v>218</v>
      </c>
      <c r="J326" s="21" t="s">
        <v>1425</v>
      </c>
      <c r="K326" s="21" t="s">
        <v>154</v>
      </c>
      <c r="L326" s="21" t="s">
        <v>77</v>
      </c>
      <c r="M326" s="21" t="s">
        <v>122</v>
      </c>
      <c r="N326" s="21">
        <v>830.33</v>
      </c>
      <c r="O326" s="21" t="s">
        <v>123</v>
      </c>
      <c r="P326" s="21" t="s">
        <v>262</v>
      </c>
      <c r="Q326" s="21">
        <v>495</v>
      </c>
      <c r="R326" s="21" t="s">
        <v>27</v>
      </c>
      <c r="S326" s="21" t="s">
        <v>181</v>
      </c>
      <c r="T326" s="21" t="s">
        <v>34</v>
      </c>
      <c r="U326" s="21">
        <v>48</v>
      </c>
      <c r="V326" s="21">
        <v>48</v>
      </c>
      <c r="W326" s="21"/>
      <c r="X326" s="21" t="s">
        <v>1426</v>
      </c>
      <c r="Y326" s="32" t="str">
        <f t="shared" si="9"/>
        <v>搭建钢结构厂房495㎡
（含厂房水电等配套设施）</v>
      </c>
      <c r="Z326" s="25">
        <v>30</v>
      </c>
      <c r="AA326" s="25">
        <v>125</v>
      </c>
      <c r="AB326" s="32" t="s">
        <v>127</v>
      </c>
      <c r="AC326" s="21" t="s">
        <v>29</v>
      </c>
      <c r="AD326" s="21" t="s">
        <v>1427</v>
      </c>
      <c r="AE326" s="21" t="s">
        <v>1427</v>
      </c>
      <c r="AF326" s="31">
        <v>46.902963</v>
      </c>
      <c r="AG326" s="33"/>
    </row>
    <row r="327" s="14" customFormat="1" ht="69.6" spans="1:33">
      <c r="A327" s="20">
        <f>SUBTOTAL(103,$B$6:$B327)*1</f>
        <v>322</v>
      </c>
      <c r="B327" s="20" t="s">
        <v>114</v>
      </c>
      <c r="C327" s="21" t="s">
        <v>1428</v>
      </c>
      <c r="D327" s="21" t="s">
        <v>116</v>
      </c>
      <c r="E327" s="21" t="s">
        <v>117</v>
      </c>
      <c r="F327" s="21" t="s">
        <v>118</v>
      </c>
      <c r="G327" s="21" t="s">
        <v>1362</v>
      </c>
      <c r="H327" s="21" t="s">
        <v>1429</v>
      </c>
      <c r="I327" s="21" t="s">
        <v>218</v>
      </c>
      <c r="J327" s="21" t="s">
        <v>1430</v>
      </c>
      <c r="K327" s="21" t="s">
        <v>154</v>
      </c>
      <c r="L327" s="21" t="s">
        <v>77</v>
      </c>
      <c r="M327" s="21" t="s">
        <v>122</v>
      </c>
      <c r="N327" s="21">
        <v>830.33</v>
      </c>
      <c r="O327" s="21" t="s">
        <v>123</v>
      </c>
      <c r="P327" s="21" t="s">
        <v>211</v>
      </c>
      <c r="Q327" s="21">
        <v>900</v>
      </c>
      <c r="R327" s="21" t="s">
        <v>27</v>
      </c>
      <c r="S327" s="21" t="s">
        <v>181</v>
      </c>
      <c r="T327" s="21" t="s">
        <v>35</v>
      </c>
      <c r="U327" s="21">
        <v>22</v>
      </c>
      <c r="V327" s="21">
        <v>22</v>
      </c>
      <c r="W327" s="21"/>
      <c r="X327" s="21" t="s">
        <v>1431</v>
      </c>
      <c r="Y327" s="32" t="str">
        <f t="shared" si="9"/>
        <v>新建洛口村农产品加工仓储容量900m³</v>
      </c>
      <c r="Z327" s="25">
        <v>20</v>
      </c>
      <c r="AA327" s="25">
        <v>105</v>
      </c>
      <c r="AB327" s="32" t="s">
        <v>127</v>
      </c>
      <c r="AC327" s="21" t="s">
        <v>29</v>
      </c>
      <c r="AD327" s="21" t="s">
        <v>1432</v>
      </c>
      <c r="AE327" s="21" t="s">
        <v>1432</v>
      </c>
      <c r="AF327" s="31">
        <v>21.990401</v>
      </c>
      <c r="AG327" s="33"/>
    </row>
    <row r="328" s="14" customFormat="1" ht="208.8" spans="1:33">
      <c r="A328" s="20">
        <f>SUBTOTAL(103,$B$6:$B328)*1</f>
        <v>323</v>
      </c>
      <c r="B328" s="20" t="s">
        <v>114</v>
      </c>
      <c r="C328" s="21" t="s">
        <v>332</v>
      </c>
      <c r="D328" s="21" t="s">
        <v>116</v>
      </c>
      <c r="E328" s="21" t="s">
        <v>117</v>
      </c>
      <c r="F328" s="21" t="s">
        <v>118</v>
      </c>
      <c r="G328" s="21" t="s">
        <v>1362</v>
      </c>
      <c r="H328" s="21" t="s">
        <v>1433</v>
      </c>
      <c r="I328" s="21"/>
      <c r="J328" s="21" t="s">
        <v>1434</v>
      </c>
      <c r="K328" s="21" t="s">
        <v>199</v>
      </c>
      <c r="L328" s="21" t="s">
        <v>67</v>
      </c>
      <c r="M328" s="21" t="s">
        <v>200</v>
      </c>
      <c r="N328" s="21">
        <v>307.875</v>
      </c>
      <c r="O328" s="21" t="s">
        <v>123</v>
      </c>
      <c r="P328" s="21" t="s">
        <v>194</v>
      </c>
      <c r="Q328" s="21">
        <v>610</v>
      </c>
      <c r="R328" s="21" t="s">
        <v>27</v>
      </c>
      <c r="S328" s="21" t="s">
        <v>146</v>
      </c>
      <c r="T328" s="21" t="s">
        <v>43</v>
      </c>
      <c r="U328" s="21">
        <v>20.62</v>
      </c>
      <c r="V328" s="21"/>
      <c r="W328" s="21">
        <f>U328</f>
        <v>20.62</v>
      </c>
      <c r="X328" s="21" t="s">
        <v>1435</v>
      </c>
      <c r="Y328" s="32" t="str">
        <f t="shared" si="9"/>
        <v>洛口村撂荒地开垦复耕168亩、龙化村撂荒地开垦复耕62亩、小坝村撂荒复耕复种70亩、黄冠村撂荒地开垦复耕80亩、大陂村撂荒地开垦复耕208亩、黄雷村撂荒复垦22亩</v>
      </c>
      <c r="Z328" s="25">
        <v>2154</v>
      </c>
      <c r="AA328" s="25">
        <v>9776</v>
      </c>
      <c r="AB328" s="32" t="s">
        <v>127</v>
      </c>
      <c r="AC328" s="21" t="s">
        <v>29</v>
      </c>
      <c r="AD328" s="21" t="s">
        <v>1436</v>
      </c>
      <c r="AE328" s="21" t="s">
        <v>1436</v>
      </c>
      <c r="AF328" s="31">
        <v>20.62</v>
      </c>
      <c r="AG328" s="33"/>
    </row>
    <row r="329" s="14" customFormat="1" ht="87" spans="1:33">
      <c r="A329" s="20">
        <f>SUBTOTAL(103,$B$6:$B329)*1</f>
        <v>324</v>
      </c>
      <c r="B329" s="20" t="s">
        <v>114</v>
      </c>
      <c r="C329" s="21" t="s">
        <v>1423</v>
      </c>
      <c r="D329" s="21" t="s">
        <v>116</v>
      </c>
      <c r="E329" s="21" t="s">
        <v>117</v>
      </c>
      <c r="F329" s="21" t="s">
        <v>118</v>
      </c>
      <c r="G329" s="21" t="s">
        <v>1362</v>
      </c>
      <c r="H329" s="21" t="s">
        <v>1437</v>
      </c>
      <c r="I329" s="21"/>
      <c r="J329" s="21" t="s">
        <v>1438</v>
      </c>
      <c r="K329" s="21" t="s">
        <v>136</v>
      </c>
      <c r="L329" s="21" t="s">
        <v>25</v>
      </c>
      <c r="M329" s="21" t="s">
        <v>122</v>
      </c>
      <c r="N329" s="21">
        <v>8880</v>
      </c>
      <c r="O329" s="21" t="s">
        <v>123</v>
      </c>
      <c r="P329" s="21" t="s">
        <v>262</v>
      </c>
      <c r="Q329" s="21">
        <v>200</v>
      </c>
      <c r="R329" s="21" t="s">
        <v>27</v>
      </c>
      <c r="S329" s="21" t="s">
        <v>181</v>
      </c>
      <c r="T329" s="21" t="s">
        <v>34</v>
      </c>
      <c r="U329" s="21">
        <v>48</v>
      </c>
      <c r="V329" s="21">
        <v>48</v>
      </c>
      <c r="W329" s="21"/>
      <c r="X329" s="21" t="s">
        <v>1426</v>
      </c>
      <c r="Y329" s="32" t="str">
        <f t="shared" si="9"/>
        <v>新建农产品加工厂房200㎡，及公共照明6盏、产品转运场地硬化300㎡等。（洛口村30万元，小坝村18万元）</v>
      </c>
      <c r="Z329" s="25">
        <v>30</v>
      </c>
      <c r="AA329" s="25">
        <v>125</v>
      </c>
      <c r="AB329" s="32" t="s">
        <v>127</v>
      </c>
      <c r="AC329" s="21" t="s">
        <v>29</v>
      </c>
      <c r="AD329" s="21" t="s">
        <v>1432</v>
      </c>
      <c r="AE329" s="21" t="s">
        <v>1432</v>
      </c>
      <c r="AF329" s="31">
        <v>46.930988</v>
      </c>
      <c r="AG329" s="33"/>
    </row>
    <row r="330" s="14" customFormat="1" ht="69.6" spans="1:33">
      <c r="A330" s="20">
        <f>SUBTOTAL(103,$B$6:$B330)*1</f>
        <v>325</v>
      </c>
      <c r="B330" s="20" t="s">
        <v>114</v>
      </c>
      <c r="C330" s="21" t="s">
        <v>1439</v>
      </c>
      <c r="D330" s="21" t="s">
        <v>116</v>
      </c>
      <c r="E330" s="21" t="s">
        <v>117</v>
      </c>
      <c r="F330" s="21" t="s">
        <v>118</v>
      </c>
      <c r="G330" s="21" t="s">
        <v>1362</v>
      </c>
      <c r="H330" s="21" t="s">
        <v>1440</v>
      </c>
      <c r="I330" s="21"/>
      <c r="J330" s="21" t="s">
        <v>1441</v>
      </c>
      <c r="K330" s="21" t="s">
        <v>154</v>
      </c>
      <c r="L330" s="21" t="s">
        <v>77</v>
      </c>
      <c r="M330" s="21" t="s">
        <v>122</v>
      </c>
      <c r="N330" s="21">
        <v>830.33</v>
      </c>
      <c r="O330" s="21" t="s">
        <v>123</v>
      </c>
      <c r="P330" s="21" t="s">
        <v>292</v>
      </c>
      <c r="Q330" s="21">
        <v>240</v>
      </c>
      <c r="R330" s="21" t="s">
        <v>44</v>
      </c>
      <c r="S330" s="21" t="s">
        <v>187</v>
      </c>
      <c r="T330" s="21" t="s">
        <v>45</v>
      </c>
      <c r="U330" s="21">
        <v>10</v>
      </c>
      <c r="V330" s="21">
        <v>10</v>
      </c>
      <c r="W330" s="21"/>
      <c r="X330" s="21" t="s">
        <v>1442</v>
      </c>
      <c r="Y330" s="32" t="str">
        <f t="shared" si="9"/>
        <v>脱贫户和监测户屋面防水补漏230㎡、加盖顶棚160㎡、保障房维修维护240㎡等建</v>
      </c>
      <c r="Z330" s="25">
        <v>6</v>
      </c>
      <c r="AA330" s="25">
        <v>31</v>
      </c>
      <c r="AB330" s="32" t="s">
        <v>127</v>
      </c>
      <c r="AC330" s="21" t="s">
        <v>46</v>
      </c>
      <c r="AD330" s="21" t="s">
        <v>1371</v>
      </c>
      <c r="AE330" s="21" t="s">
        <v>371</v>
      </c>
      <c r="AF330" s="31">
        <v>9.94462</v>
      </c>
      <c r="AG330" s="33"/>
    </row>
    <row r="331" s="14" customFormat="1" ht="87" spans="1:33">
      <c r="A331" s="20">
        <f>SUBTOTAL(103,$B$6:$B331)*1</f>
        <v>326</v>
      </c>
      <c r="B331" s="20" t="s">
        <v>114</v>
      </c>
      <c r="C331" s="21" t="s">
        <v>1443</v>
      </c>
      <c r="D331" s="21" t="s">
        <v>116</v>
      </c>
      <c r="E331" s="21" t="s">
        <v>117</v>
      </c>
      <c r="F331" s="21" t="s">
        <v>118</v>
      </c>
      <c r="G331" s="21" t="s">
        <v>1362</v>
      </c>
      <c r="H331" s="21" t="s">
        <v>1444</v>
      </c>
      <c r="I331" s="21" t="s">
        <v>164</v>
      </c>
      <c r="J331" s="21" t="s">
        <v>1445</v>
      </c>
      <c r="K331" s="21" t="s">
        <v>131</v>
      </c>
      <c r="L331" s="21" t="s">
        <v>62</v>
      </c>
      <c r="M331" s="21" t="s">
        <v>122</v>
      </c>
      <c r="N331" s="21">
        <v>359</v>
      </c>
      <c r="O331" s="21" t="s">
        <v>123</v>
      </c>
      <c r="P331" s="21" t="s">
        <v>262</v>
      </c>
      <c r="Q331" s="21">
        <v>800</v>
      </c>
      <c r="R331" s="21" t="s">
        <v>27</v>
      </c>
      <c r="S331" s="21" t="s">
        <v>181</v>
      </c>
      <c r="T331" s="21" t="s">
        <v>34</v>
      </c>
      <c r="U331" s="21">
        <v>20</v>
      </c>
      <c r="V331" s="21">
        <v>20</v>
      </c>
      <c r="W331" s="21"/>
      <c r="X331" s="21" t="s">
        <v>1446</v>
      </c>
      <c r="Y331" s="32" t="str">
        <f t="shared" ref="Y331:Y394" si="10">J331</f>
        <v>新建农产品标准化生产基地建设300平方米及硬化500平方米，公共照明灯10盏等。</v>
      </c>
      <c r="Z331" s="25" t="s">
        <v>1447</v>
      </c>
      <c r="AA331" s="25" t="s">
        <v>1448</v>
      </c>
      <c r="AB331" s="32" t="s">
        <v>127</v>
      </c>
      <c r="AC331" s="21" t="s">
        <v>29</v>
      </c>
      <c r="AD331" s="21" t="s">
        <v>1449</v>
      </c>
      <c r="AE331" s="21" t="s">
        <v>1449</v>
      </c>
      <c r="AF331" s="31">
        <v>19.989902</v>
      </c>
      <c r="AG331" s="33"/>
    </row>
    <row r="332" s="14" customFormat="1" ht="69.6" spans="1:33">
      <c r="A332" s="20">
        <f>SUBTOTAL(103,$B$6:$B332)*1</f>
        <v>327</v>
      </c>
      <c r="B332" s="20" t="s">
        <v>114</v>
      </c>
      <c r="C332" s="21" t="s">
        <v>1450</v>
      </c>
      <c r="D332" s="21" t="s">
        <v>116</v>
      </c>
      <c r="E332" s="21" t="s">
        <v>117</v>
      </c>
      <c r="F332" s="21" t="s">
        <v>118</v>
      </c>
      <c r="G332" s="21" t="s">
        <v>1362</v>
      </c>
      <c r="H332" s="21" t="s">
        <v>1444</v>
      </c>
      <c r="I332" s="21" t="s">
        <v>164</v>
      </c>
      <c r="J332" s="21" t="s">
        <v>1451</v>
      </c>
      <c r="K332" s="21" t="s">
        <v>131</v>
      </c>
      <c r="L332" s="21" t="s">
        <v>63</v>
      </c>
      <c r="M332" s="21" t="s">
        <v>122</v>
      </c>
      <c r="N332" s="21">
        <v>8082</v>
      </c>
      <c r="O332" s="21" t="s">
        <v>123</v>
      </c>
      <c r="P332" s="21" t="s">
        <v>292</v>
      </c>
      <c r="Q332" s="21">
        <v>1500</v>
      </c>
      <c r="R332" s="21" t="s">
        <v>50</v>
      </c>
      <c r="S332" s="21" t="s">
        <v>169</v>
      </c>
      <c r="T332" s="21" t="s">
        <v>51</v>
      </c>
      <c r="U332" s="21">
        <v>32</v>
      </c>
      <c r="V332" s="21">
        <v>32</v>
      </c>
      <c r="W332" s="21"/>
      <c r="X332" s="21" t="s">
        <v>1452</v>
      </c>
      <c r="Y332" s="32" t="str">
        <f t="shared" si="10"/>
        <v>排污沟900米，街檐硬化1500平方米，污塘整治两处 ，脱贫户入户路整修300米</v>
      </c>
      <c r="Z332" s="25">
        <v>90</v>
      </c>
      <c r="AA332" s="25">
        <v>450</v>
      </c>
      <c r="AB332" s="32" t="s">
        <v>127</v>
      </c>
      <c r="AC332" s="21" t="s">
        <v>29</v>
      </c>
      <c r="AD332" s="21" t="s">
        <v>1449</v>
      </c>
      <c r="AE332" s="21" t="s">
        <v>1449</v>
      </c>
      <c r="AF332" s="31">
        <v>31.970738</v>
      </c>
      <c r="AG332" s="33"/>
    </row>
    <row r="333" s="14" customFormat="1" ht="69.6" spans="1:33">
      <c r="A333" s="20">
        <f>SUBTOTAL(103,$B$6:$B333)*1</f>
        <v>328</v>
      </c>
      <c r="B333" s="20" t="s">
        <v>114</v>
      </c>
      <c r="C333" s="21" t="s">
        <v>1453</v>
      </c>
      <c r="D333" s="21" t="s">
        <v>116</v>
      </c>
      <c r="E333" s="21" t="s">
        <v>117</v>
      </c>
      <c r="F333" s="21" t="s">
        <v>118</v>
      </c>
      <c r="G333" s="21" t="s">
        <v>1362</v>
      </c>
      <c r="H333" s="21" t="s">
        <v>1444</v>
      </c>
      <c r="I333" s="21" t="s">
        <v>164</v>
      </c>
      <c r="J333" s="21" t="s">
        <v>1454</v>
      </c>
      <c r="K333" s="21" t="s">
        <v>131</v>
      </c>
      <c r="L333" s="21" t="s">
        <v>63</v>
      </c>
      <c r="M333" s="21" t="s">
        <v>122</v>
      </c>
      <c r="N333" s="21">
        <v>8082</v>
      </c>
      <c r="O333" s="21" t="s">
        <v>123</v>
      </c>
      <c r="P333" s="21" t="s">
        <v>201</v>
      </c>
      <c r="Q333" s="21">
        <v>1</v>
      </c>
      <c r="R333" s="21" t="s">
        <v>50</v>
      </c>
      <c r="S333" s="21" t="s">
        <v>159</v>
      </c>
      <c r="T333" s="21" t="s">
        <v>54</v>
      </c>
      <c r="U333" s="21">
        <v>10.5</v>
      </c>
      <c r="V333" s="21">
        <v>10.5</v>
      </c>
      <c r="W333" s="21"/>
      <c r="X333" s="21" t="s">
        <v>1455</v>
      </c>
      <c r="Y333" s="32" t="str">
        <f t="shared" si="10"/>
        <v>围墙长30m、宽0.26m、高2.5m,沉淀池长10m、宽9m、高2m，窖涵管长20m、直径0.6m</v>
      </c>
      <c r="Z333" s="25">
        <v>473</v>
      </c>
      <c r="AA333" s="25">
        <v>1955</v>
      </c>
      <c r="AB333" s="32" t="s">
        <v>127</v>
      </c>
      <c r="AC333" s="21" t="s">
        <v>55</v>
      </c>
      <c r="AD333" s="21" t="s">
        <v>1371</v>
      </c>
      <c r="AE333" s="21" t="s">
        <v>1449</v>
      </c>
      <c r="AF333" s="31">
        <v>10.451476</v>
      </c>
      <c r="AG333" s="33"/>
    </row>
    <row r="334" s="14" customFormat="1" ht="174" spans="1:33">
      <c r="A334" s="20">
        <f>SUBTOTAL(103,$B$6:$B334)*1</f>
        <v>329</v>
      </c>
      <c r="B334" s="20" t="s">
        <v>114</v>
      </c>
      <c r="C334" s="21" t="s">
        <v>362</v>
      </c>
      <c r="D334" s="21" t="s">
        <v>116</v>
      </c>
      <c r="E334" s="21" t="s">
        <v>117</v>
      </c>
      <c r="F334" s="21" t="s">
        <v>118</v>
      </c>
      <c r="G334" s="21" t="s">
        <v>1362</v>
      </c>
      <c r="H334" s="21" t="s">
        <v>1456</v>
      </c>
      <c r="I334" s="21"/>
      <c r="J334" s="21" t="s">
        <v>1457</v>
      </c>
      <c r="K334" s="21" t="s">
        <v>199</v>
      </c>
      <c r="L334" s="21" t="s">
        <v>67</v>
      </c>
      <c r="M334" s="21" t="s">
        <v>200</v>
      </c>
      <c r="N334" s="21">
        <v>307.875</v>
      </c>
      <c r="O334" s="21" t="s">
        <v>123</v>
      </c>
      <c r="P334" s="21" t="s">
        <v>194</v>
      </c>
      <c r="Q334" s="21">
        <v>460</v>
      </c>
      <c r="R334" s="21" t="s">
        <v>27</v>
      </c>
      <c r="S334" s="21" t="s">
        <v>146</v>
      </c>
      <c r="T334" s="21" t="s">
        <v>43</v>
      </c>
      <c r="U334" s="21">
        <v>14.32</v>
      </c>
      <c r="V334" s="21"/>
      <c r="W334" s="21">
        <f>U334</f>
        <v>14.32</v>
      </c>
      <c r="X334" s="21" t="s">
        <v>1458</v>
      </c>
      <c r="Y334" s="32" t="str">
        <f t="shared" si="10"/>
        <v>下芦村撂荒地开垦复耕180亩、禾坑村撂荒地开垦复耕100亩、白沙村撂荒复耕复种75亩、上芦村撂荒地开垦复耕50亩、大排村撂荒地开垦复耕55亩</v>
      </c>
      <c r="Z334" s="25">
        <v>753</v>
      </c>
      <c r="AA334" s="25">
        <v>3425</v>
      </c>
      <c r="AB334" s="32" t="s">
        <v>127</v>
      </c>
      <c r="AC334" s="21" t="s">
        <v>29</v>
      </c>
      <c r="AD334" s="21" t="s">
        <v>1459</v>
      </c>
      <c r="AE334" s="21" t="s">
        <v>1459</v>
      </c>
      <c r="AF334" s="31">
        <v>14.32</v>
      </c>
      <c r="AG334" s="33"/>
    </row>
    <row r="335" s="14" customFormat="1" ht="69.6" spans="1:33">
      <c r="A335" s="20">
        <f>SUBTOTAL(103,$B$6:$B335)*1</f>
        <v>330</v>
      </c>
      <c r="B335" s="20" t="s">
        <v>114</v>
      </c>
      <c r="C335" s="21" t="s">
        <v>1381</v>
      </c>
      <c r="D335" s="21" t="s">
        <v>116</v>
      </c>
      <c r="E335" s="21" t="s">
        <v>117</v>
      </c>
      <c r="F335" s="21" t="s">
        <v>118</v>
      </c>
      <c r="G335" s="21" t="s">
        <v>1362</v>
      </c>
      <c r="H335" s="21" t="s">
        <v>1460</v>
      </c>
      <c r="I335" s="21" t="s">
        <v>178</v>
      </c>
      <c r="J335" s="21" t="s">
        <v>1461</v>
      </c>
      <c r="K335" s="21" t="s">
        <v>136</v>
      </c>
      <c r="L335" s="21" t="s">
        <v>25</v>
      </c>
      <c r="M335" s="21" t="s">
        <v>122</v>
      </c>
      <c r="N335" s="21">
        <v>8880</v>
      </c>
      <c r="O335" s="21" t="s">
        <v>123</v>
      </c>
      <c r="P335" s="21" t="s">
        <v>292</v>
      </c>
      <c r="Q335" s="21">
        <v>700</v>
      </c>
      <c r="R335" s="21" t="s">
        <v>44</v>
      </c>
      <c r="S335" s="21" t="s">
        <v>187</v>
      </c>
      <c r="T335" s="21" t="s">
        <v>45</v>
      </c>
      <c r="U335" s="21">
        <v>5</v>
      </c>
      <c r="V335" s="21">
        <v>5</v>
      </c>
      <c r="W335" s="21"/>
      <c r="X335" s="21" t="s">
        <v>1462</v>
      </c>
      <c r="Y335" s="32" t="str">
        <f t="shared" si="10"/>
        <v>对脱贫户及“三类人群”住房漏水整修，盖树脂瓦面约700平方米。</v>
      </c>
      <c r="Z335" s="25" t="s">
        <v>1463</v>
      </c>
      <c r="AA335" s="25" t="s">
        <v>1464</v>
      </c>
      <c r="AB335" s="32" t="s">
        <v>127</v>
      </c>
      <c r="AC335" s="21" t="s">
        <v>46</v>
      </c>
      <c r="AD335" s="21" t="s">
        <v>1465</v>
      </c>
      <c r="AE335" s="21" t="s">
        <v>1465</v>
      </c>
      <c r="AF335" s="31">
        <v>4.926038</v>
      </c>
      <c r="AG335" s="33"/>
    </row>
    <row r="336" s="14" customFormat="1" ht="121.8" spans="1:33">
      <c r="A336" s="20">
        <f>SUBTOTAL(103,$B$6:$B336)*1</f>
        <v>331</v>
      </c>
      <c r="B336" s="20" t="s">
        <v>114</v>
      </c>
      <c r="C336" s="21" t="s">
        <v>1466</v>
      </c>
      <c r="D336" s="21" t="s">
        <v>116</v>
      </c>
      <c r="E336" s="21" t="s">
        <v>117</v>
      </c>
      <c r="F336" s="21" t="s">
        <v>118</v>
      </c>
      <c r="G336" s="21" t="s">
        <v>162</v>
      </c>
      <c r="H336" s="21" t="s">
        <v>163</v>
      </c>
      <c r="I336" s="21" t="s">
        <v>164</v>
      </c>
      <c r="J336" s="21" t="s">
        <v>1467</v>
      </c>
      <c r="K336" s="21" t="s">
        <v>131</v>
      </c>
      <c r="L336" s="21" t="s">
        <v>73</v>
      </c>
      <c r="M336" s="21" t="s">
        <v>122</v>
      </c>
      <c r="N336" s="21">
        <v>823</v>
      </c>
      <c r="O336" s="21" t="s">
        <v>123</v>
      </c>
      <c r="P336" s="21" t="s">
        <v>262</v>
      </c>
      <c r="Q336" s="21">
        <f t="shared" ref="Q336:Q399" si="11">U336/0.25</f>
        <v>132</v>
      </c>
      <c r="R336" s="21" t="s">
        <v>27</v>
      </c>
      <c r="S336" s="21" t="s">
        <v>181</v>
      </c>
      <c r="T336" s="21" t="s">
        <v>28</v>
      </c>
      <c r="U336" s="21">
        <v>33</v>
      </c>
      <c r="V336" s="21">
        <v>33</v>
      </c>
      <c r="W336" s="21"/>
      <c r="X336" s="21" t="s">
        <v>1468</v>
      </c>
      <c r="Y336" s="32" t="str">
        <f t="shared" si="10"/>
        <v>购置西江镇农业产业加工车间132㎡。</v>
      </c>
      <c r="Z336" s="25">
        <v>7</v>
      </c>
      <c r="AA336" s="25">
        <v>31</v>
      </c>
      <c r="AB336" s="32" t="s">
        <v>127</v>
      </c>
      <c r="AC336" s="21" t="s">
        <v>29</v>
      </c>
      <c r="AD336" s="21" t="str">
        <f>G336&amp;"人民政府"</f>
        <v>白鹅乡人民政府</v>
      </c>
      <c r="AE336" s="21" t="str">
        <f t="shared" ref="AE336:AE342" si="12">H336&amp;"民委员会"</f>
        <v>白鹅村民委员会</v>
      </c>
      <c r="AF336" s="31">
        <v>33</v>
      </c>
      <c r="AG336" s="33"/>
    </row>
    <row r="337" s="14" customFormat="1" ht="121.8" spans="1:33">
      <c r="A337" s="20">
        <f>SUBTOTAL(103,$B$6:$B337)*1</f>
        <v>332</v>
      </c>
      <c r="B337" s="20" t="s">
        <v>114</v>
      </c>
      <c r="C337" s="21" t="s">
        <v>1466</v>
      </c>
      <c r="D337" s="21" t="s">
        <v>116</v>
      </c>
      <c r="E337" s="21" t="s">
        <v>117</v>
      </c>
      <c r="F337" s="21" t="s">
        <v>118</v>
      </c>
      <c r="G337" s="21" t="s">
        <v>162</v>
      </c>
      <c r="H337" s="21" t="s">
        <v>1469</v>
      </c>
      <c r="I337" s="21" t="s">
        <v>218</v>
      </c>
      <c r="J337" s="21" t="s">
        <v>1470</v>
      </c>
      <c r="K337" s="21" t="s">
        <v>136</v>
      </c>
      <c r="L337" s="21" t="s">
        <v>261</v>
      </c>
      <c r="M337" s="21" t="s">
        <v>1471</v>
      </c>
      <c r="N337" s="21">
        <v>250</v>
      </c>
      <c r="O337" s="21" t="s">
        <v>123</v>
      </c>
      <c r="P337" s="21" t="s">
        <v>262</v>
      </c>
      <c r="Q337" s="21">
        <f t="shared" si="11"/>
        <v>200</v>
      </c>
      <c r="R337" s="21" t="s">
        <v>27</v>
      </c>
      <c r="S337" s="21" t="s">
        <v>181</v>
      </c>
      <c r="T337" s="21" t="s">
        <v>28</v>
      </c>
      <c r="U337" s="21">
        <v>50</v>
      </c>
      <c r="V337" s="21">
        <v>50</v>
      </c>
      <c r="W337" s="21"/>
      <c r="X337" s="21" t="s">
        <v>1472</v>
      </c>
      <c r="Y337" s="32" t="str">
        <f t="shared" si="10"/>
        <v>购置西江镇农业产业加工车间200㎡。</v>
      </c>
      <c r="Z337" s="25">
        <v>15</v>
      </c>
      <c r="AA337" s="25">
        <v>68</v>
      </c>
      <c r="AB337" s="32" t="s">
        <v>127</v>
      </c>
      <c r="AC337" s="21" t="s">
        <v>29</v>
      </c>
      <c r="AD337" s="21" t="s">
        <v>1473</v>
      </c>
      <c r="AE337" s="21" t="s">
        <v>1473</v>
      </c>
      <c r="AF337" s="31">
        <v>50</v>
      </c>
      <c r="AG337" s="33"/>
    </row>
    <row r="338" s="14" customFormat="1" ht="121.8" spans="1:33">
      <c r="A338" s="20">
        <f>SUBTOTAL(103,$B$6:$B338)*1</f>
        <v>333</v>
      </c>
      <c r="B338" s="20" t="s">
        <v>114</v>
      </c>
      <c r="C338" s="21" t="s">
        <v>1466</v>
      </c>
      <c r="D338" s="21" t="s">
        <v>116</v>
      </c>
      <c r="E338" s="21" t="s">
        <v>117</v>
      </c>
      <c r="F338" s="21" t="s">
        <v>118</v>
      </c>
      <c r="G338" s="21" t="s">
        <v>162</v>
      </c>
      <c r="H338" s="21" t="s">
        <v>1469</v>
      </c>
      <c r="I338" s="21" t="s">
        <v>218</v>
      </c>
      <c r="J338" s="21" t="s">
        <v>1474</v>
      </c>
      <c r="K338" s="21" t="s">
        <v>131</v>
      </c>
      <c r="L338" s="21" t="s">
        <v>73</v>
      </c>
      <c r="M338" s="21" t="s">
        <v>122</v>
      </c>
      <c r="N338" s="21">
        <v>823</v>
      </c>
      <c r="O338" s="21" t="s">
        <v>123</v>
      </c>
      <c r="P338" s="21" t="s">
        <v>262</v>
      </c>
      <c r="Q338" s="21">
        <f t="shared" si="11"/>
        <v>36</v>
      </c>
      <c r="R338" s="21" t="s">
        <v>27</v>
      </c>
      <c r="S338" s="21" t="s">
        <v>181</v>
      </c>
      <c r="T338" s="21" t="s">
        <v>28</v>
      </c>
      <c r="U338" s="21">
        <v>9</v>
      </c>
      <c r="V338" s="21">
        <v>9</v>
      </c>
      <c r="W338" s="21"/>
      <c r="X338" s="21" t="s">
        <v>1475</v>
      </c>
      <c r="Y338" s="32" t="str">
        <f t="shared" si="10"/>
        <v>购置西江镇农业产业加工车间36㎡。</v>
      </c>
      <c r="Z338" s="25">
        <v>2</v>
      </c>
      <c r="AA338" s="25">
        <v>9</v>
      </c>
      <c r="AB338" s="32" t="s">
        <v>127</v>
      </c>
      <c r="AC338" s="21" t="s">
        <v>29</v>
      </c>
      <c r="AD338" s="21" t="s">
        <v>1473</v>
      </c>
      <c r="AE338" s="21" t="s">
        <v>1473</v>
      </c>
      <c r="AF338" s="31">
        <v>9</v>
      </c>
      <c r="AG338" s="33"/>
    </row>
    <row r="339" s="14" customFormat="1" ht="121.8" spans="1:33">
      <c r="A339" s="20">
        <f>SUBTOTAL(103,$B$6:$B339)*1</f>
        <v>334</v>
      </c>
      <c r="B339" s="20" t="s">
        <v>114</v>
      </c>
      <c r="C339" s="21" t="s">
        <v>1466</v>
      </c>
      <c r="D339" s="21" t="s">
        <v>116</v>
      </c>
      <c r="E339" s="21" t="s">
        <v>117</v>
      </c>
      <c r="F339" s="21" t="s">
        <v>118</v>
      </c>
      <c r="G339" s="21" t="s">
        <v>162</v>
      </c>
      <c r="H339" s="21" t="s">
        <v>209</v>
      </c>
      <c r="I339" s="21" t="s">
        <v>164</v>
      </c>
      <c r="J339" s="21" t="s">
        <v>1476</v>
      </c>
      <c r="K339" s="21" t="s">
        <v>136</v>
      </c>
      <c r="L339" s="21" t="s">
        <v>25</v>
      </c>
      <c r="M339" s="21" t="s">
        <v>122</v>
      </c>
      <c r="N339" s="21">
        <v>8880</v>
      </c>
      <c r="O339" s="21" t="s">
        <v>123</v>
      </c>
      <c r="P339" s="21" t="s">
        <v>262</v>
      </c>
      <c r="Q339" s="21">
        <f t="shared" si="11"/>
        <v>120</v>
      </c>
      <c r="R339" s="21" t="s">
        <v>27</v>
      </c>
      <c r="S339" s="21" t="s">
        <v>181</v>
      </c>
      <c r="T339" s="21" t="s">
        <v>28</v>
      </c>
      <c r="U339" s="21">
        <v>30</v>
      </c>
      <c r="V339" s="21">
        <v>30</v>
      </c>
      <c r="W339" s="21"/>
      <c r="X339" s="21" t="s">
        <v>1477</v>
      </c>
      <c r="Y339" s="32" t="str">
        <f t="shared" si="10"/>
        <v>购置西江镇农业产业加工车间120㎡。</v>
      </c>
      <c r="Z339" s="25">
        <v>9</v>
      </c>
      <c r="AA339" s="25">
        <v>41</v>
      </c>
      <c r="AB339" s="32" t="s">
        <v>127</v>
      </c>
      <c r="AC339" s="21" t="s">
        <v>29</v>
      </c>
      <c r="AD339" s="21" t="s">
        <v>213</v>
      </c>
      <c r="AE339" s="21" t="s">
        <v>213</v>
      </c>
      <c r="AF339" s="31">
        <v>30</v>
      </c>
      <c r="AG339" s="33"/>
    </row>
    <row r="340" s="14" customFormat="1" ht="121.8" spans="1:33">
      <c r="A340" s="20">
        <f>SUBTOTAL(103,$B$6:$B340)*1</f>
        <v>335</v>
      </c>
      <c r="B340" s="20" t="s">
        <v>114</v>
      </c>
      <c r="C340" s="21" t="s">
        <v>1466</v>
      </c>
      <c r="D340" s="21" t="s">
        <v>116</v>
      </c>
      <c r="E340" s="21" t="s">
        <v>151</v>
      </c>
      <c r="F340" s="21" t="s">
        <v>118</v>
      </c>
      <c r="G340" s="21" t="s">
        <v>162</v>
      </c>
      <c r="H340" s="21" t="s">
        <v>209</v>
      </c>
      <c r="I340" s="21" t="s">
        <v>164</v>
      </c>
      <c r="J340" s="21" t="s">
        <v>1478</v>
      </c>
      <c r="K340" s="21" t="s">
        <v>136</v>
      </c>
      <c r="L340" s="21" t="s">
        <v>25</v>
      </c>
      <c r="M340" s="21" t="s">
        <v>122</v>
      </c>
      <c r="N340" s="21">
        <v>8880</v>
      </c>
      <c r="O340" s="21" t="s">
        <v>123</v>
      </c>
      <c r="P340" s="21" t="s">
        <v>262</v>
      </c>
      <c r="Q340" s="21">
        <f t="shared" si="11"/>
        <v>160</v>
      </c>
      <c r="R340" s="21" t="s">
        <v>27</v>
      </c>
      <c r="S340" s="21" t="s">
        <v>181</v>
      </c>
      <c r="T340" s="21" t="s">
        <v>28</v>
      </c>
      <c r="U340" s="21">
        <v>40</v>
      </c>
      <c r="V340" s="21">
        <v>40</v>
      </c>
      <c r="W340" s="21"/>
      <c r="X340" s="21" t="s">
        <v>1479</v>
      </c>
      <c r="Y340" s="32" t="str">
        <f t="shared" si="10"/>
        <v>购置西江镇农业产业加工车间160㎡。</v>
      </c>
      <c r="Z340" s="25">
        <v>12</v>
      </c>
      <c r="AA340" s="25">
        <v>54</v>
      </c>
      <c r="AB340" s="32" t="s">
        <v>127</v>
      </c>
      <c r="AC340" s="21" t="s">
        <v>29</v>
      </c>
      <c r="AD340" s="21" t="s">
        <v>189</v>
      </c>
      <c r="AE340" s="21" t="str">
        <f t="shared" si="12"/>
        <v>狮子村民委员会</v>
      </c>
      <c r="AF340" s="31">
        <v>40</v>
      </c>
      <c r="AG340" s="33"/>
    </row>
    <row r="341" s="14" customFormat="1" ht="104.4" spans="1:33">
      <c r="A341" s="20">
        <f>SUBTOTAL(103,$B$6:$B341)*1</f>
        <v>336</v>
      </c>
      <c r="B341" s="20" t="s">
        <v>114</v>
      </c>
      <c r="C341" s="21" t="s">
        <v>1466</v>
      </c>
      <c r="D341" s="21" t="s">
        <v>116</v>
      </c>
      <c r="E341" s="21" t="s">
        <v>117</v>
      </c>
      <c r="F341" s="21" t="s">
        <v>118</v>
      </c>
      <c r="G341" s="21" t="s">
        <v>162</v>
      </c>
      <c r="H341" s="21" t="s">
        <v>1480</v>
      </c>
      <c r="I341" s="21" t="s">
        <v>218</v>
      </c>
      <c r="J341" s="21" t="s">
        <v>1481</v>
      </c>
      <c r="K341" s="21" t="s">
        <v>131</v>
      </c>
      <c r="L341" s="21" t="s">
        <v>63</v>
      </c>
      <c r="M341" s="21" t="s">
        <v>122</v>
      </c>
      <c r="N341" s="21">
        <v>8082</v>
      </c>
      <c r="O341" s="21" t="s">
        <v>123</v>
      </c>
      <c r="P341" s="21" t="s">
        <v>262</v>
      </c>
      <c r="Q341" s="21">
        <f t="shared" si="11"/>
        <v>172</v>
      </c>
      <c r="R341" s="21" t="s">
        <v>27</v>
      </c>
      <c r="S341" s="21" t="s">
        <v>181</v>
      </c>
      <c r="T341" s="21" t="s">
        <v>28</v>
      </c>
      <c r="U341" s="21">
        <v>43</v>
      </c>
      <c r="V341" s="21">
        <v>43</v>
      </c>
      <c r="W341" s="21"/>
      <c r="X341" s="21" t="s">
        <v>1482</v>
      </c>
      <c r="Y341" s="32" t="str">
        <f t="shared" si="10"/>
        <v>购置西江镇农业产业加工车间172㎡。</v>
      </c>
      <c r="Z341" s="25" t="str">
        <f>MID(X341,60,2)</f>
        <v>13</v>
      </c>
      <c r="AA341" s="25">
        <v>2380</v>
      </c>
      <c r="AB341" s="32" t="s">
        <v>127</v>
      </c>
      <c r="AC341" s="21" t="s">
        <v>29</v>
      </c>
      <c r="AD341" s="21" t="s">
        <v>189</v>
      </c>
      <c r="AE341" s="21" t="str">
        <f t="shared" si="12"/>
        <v>水东村民委员会</v>
      </c>
      <c r="AF341" s="31">
        <v>43</v>
      </c>
      <c r="AG341" s="33"/>
    </row>
    <row r="342" s="14" customFormat="1" ht="104.4" spans="1:33">
      <c r="A342" s="20">
        <f>SUBTOTAL(103,$B$6:$B342)*1</f>
        <v>337</v>
      </c>
      <c r="B342" s="20" t="s">
        <v>114</v>
      </c>
      <c r="C342" s="21" t="s">
        <v>1466</v>
      </c>
      <c r="D342" s="21" t="s">
        <v>116</v>
      </c>
      <c r="E342" s="21" t="s">
        <v>117</v>
      </c>
      <c r="F342" s="21" t="s">
        <v>118</v>
      </c>
      <c r="G342" s="21" t="s">
        <v>162</v>
      </c>
      <c r="H342" s="21" t="s">
        <v>1480</v>
      </c>
      <c r="I342" s="21" t="s">
        <v>218</v>
      </c>
      <c r="J342" s="21" t="s">
        <v>1478</v>
      </c>
      <c r="K342" s="22" t="s">
        <v>136</v>
      </c>
      <c r="L342" s="22" t="s">
        <v>25</v>
      </c>
      <c r="M342" s="22" t="s">
        <v>122</v>
      </c>
      <c r="N342" s="22">
        <v>8880</v>
      </c>
      <c r="O342" s="21" t="s">
        <v>123</v>
      </c>
      <c r="P342" s="21" t="s">
        <v>262</v>
      </c>
      <c r="Q342" s="21">
        <f t="shared" si="11"/>
        <v>160</v>
      </c>
      <c r="R342" s="21" t="s">
        <v>27</v>
      </c>
      <c r="S342" s="21" t="s">
        <v>181</v>
      </c>
      <c r="T342" s="21" t="s">
        <v>28</v>
      </c>
      <c r="U342" s="21">
        <v>40</v>
      </c>
      <c r="V342" s="21">
        <v>40</v>
      </c>
      <c r="W342" s="21"/>
      <c r="X342" s="21" t="s">
        <v>1483</v>
      </c>
      <c r="Y342" s="32" t="str">
        <f t="shared" si="10"/>
        <v>购置西江镇农业产业加工车间160㎡。</v>
      </c>
      <c r="Z342" s="25">
        <v>2</v>
      </c>
      <c r="AA342" s="25">
        <v>9</v>
      </c>
      <c r="AB342" s="32" t="s">
        <v>127</v>
      </c>
      <c r="AC342" s="21" t="s">
        <v>29</v>
      </c>
      <c r="AD342" s="21" t="s">
        <v>189</v>
      </c>
      <c r="AE342" s="21" t="str">
        <f t="shared" si="12"/>
        <v>水东村民委员会</v>
      </c>
      <c r="AF342" s="31">
        <v>40</v>
      </c>
      <c r="AG342" s="33"/>
    </row>
    <row r="343" s="14" customFormat="1" ht="121.8" spans="1:33">
      <c r="A343" s="20">
        <f>SUBTOTAL(103,$B$6:$B343)*1</f>
        <v>338</v>
      </c>
      <c r="B343" s="20" t="s">
        <v>114</v>
      </c>
      <c r="C343" s="21" t="s">
        <v>1466</v>
      </c>
      <c r="D343" s="21" t="s">
        <v>116</v>
      </c>
      <c r="E343" s="21" t="s">
        <v>117</v>
      </c>
      <c r="F343" s="21" t="s">
        <v>118</v>
      </c>
      <c r="G343" s="21" t="s">
        <v>162</v>
      </c>
      <c r="H343" s="21" t="s">
        <v>1484</v>
      </c>
      <c r="I343" s="21" t="s">
        <v>164</v>
      </c>
      <c r="J343" s="21" t="s">
        <v>1485</v>
      </c>
      <c r="K343" s="22" t="s">
        <v>136</v>
      </c>
      <c r="L343" s="22" t="s">
        <v>25</v>
      </c>
      <c r="M343" s="22" t="s">
        <v>122</v>
      </c>
      <c r="N343" s="22">
        <v>8880</v>
      </c>
      <c r="O343" s="21" t="s">
        <v>123</v>
      </c>
      <c r="P343" s="21" t="s">
        <v>262</v>
      </c>
      <c r="Q343" s="21">
        <f t="shared" si="11"/>
        <v>80</v>
      </c>
      <c r="R343" s="21" t="s">
        <v>27</v>
      </c>
      <c r="S343" s="21" t="s">
        <v>181</v>
      </c>
      <c r="T343" s="21" t="s">
        <v>28</v>
      </c>
      <c r="U343" s="21">
        <v>20</v>
      </c>
      <c r="V343" s="21">
        <v>20</v>
      </c>
      <c r="W343" s="21"/>
      <c r="X343" s="21" t="s">
        <v>1486</v>
      </c>
      <c r="Y343" s="32" t="str">
        <f t="shared" si="10"/>
        <v>购置西江镇农业产业加工车间80㎡。</v>
      </c>
      <c r="Z343" s="25">
        <v>6</v>
      </c>
      <c r="AA343" s="25">
        <v>27</v>
      </c>
      <c r="AB343" s="32" t="s">
        <v>127</v>
      </c>
      <c r="AC343" s="21" t="s">
        <v>29</v>
      </c>
      <c r="AD343" s="21" t="s">
        <v>1487</v>
      </c>
      <c r="AE343" s="21" t="s">
        <v>1487</v>
      </c>
      <c r="AF343" s="31">
        <v>20</v>
      </c>
      <c r="AG343" s="33"/>
    </row>
    <row r="344" s="14" customFormat="1" ht="121.8" spans="1:33">
      <c r="A344" s="20">
        <f>SUBTOTAL(103,$B$6:$B344)*1</f>
        <v>339</v>
      </c>
      <c r="B344" s="20" t="s">
        <v>114</v>
      </c>
      <c r="C344" s="21" t="s">
        <v>1466</v>
      </c>
      <c r="D344" s="21" t="s">
        <v>116</v>
      </c>
      <c r="E344" s="21" t="s">
        <v>117</v>
      </c>
      <c r="F344" s="21" t="s">
        <v>118</v>
      </c>
      <c r="G344" s="21" t="s">
        <v>162</v>
      </c>
      <c r="H344" s="21" t="s">
        <v>1484</v>
      </c>
      <c r="I344" s="21" t="s">
        <v>164</v>
      </c>
      <c r="J344" s="21" t="s">
        <v>1488</v>
      </c>
      <c r="K344" s="22" t="s">
        <v>136</v>
      </c>
      <c r="L344" s="22" t="s">
        <v>25</v>
      </c>
      <c r="M344" s="22" t="s">
        <v>122</v>
      </c>
      <c r="N344" s="22">
        <v>8880</v>
      </c>
      <c r="O344" s="21" t="s">
        <v>123</v>
      </c>
      <c r="P344" s="21" t="s">
        <v>262</v>
      </c>
      <c r="Q344" s="21">
        <f t="shared" si="11"/>
        <v>180</v>
      </c>
      <c r="R344" s="21" t="s">
        <v>27</v>
      </c>
      <c r="S344" s="21" t="s">
        <v>181</v>
      </c>
      <c r="T344" s="21" t="s">
        <v>28</v>
      </c>
      <c r="U344" s="21">
        <v>45</v>
      </c>
      <c r="V344" s="21">
        <v>45</v>
      </c>
      <c r="W344" s="21"/>
      <c r="X344" s="21" t="s">
        <v>1489</v>
      </c>
      <c r="Y344" s="32" t="str">
        <f t="shared" si="10"/>
        <v>购置西江镇农业产业加工车间180㎡。</v>
      </c>
      <c r="Z344" s="25">
        <v>14</v>
      </c>
      <c r="AA344" s="25">
        <v>63</v>
      </c>
      <c r="AB344" s="32" t="s">
        <v>127</v>
      </c>
      <c r="AC344" s="21" t="s">
        <v>29</v>
      </c>
      <c r="AD344" s="21" t="s">
        <v>1487</v>
      </c>
      <c r="AE344" s="21" t="s">
        <v>1487</v>
      </c>
      <c r="AF344" s="31">
        <v>45</v>
      </c>
      <c r="AG344" s="33"/>
    </row>
    <row r="345" s="14" customFormat="1" ht="121.8" spans="1:33">
      <c r="A345" s="20">
        <f>SUBTOTAL(103,$B$6:$B345)*1</f>
        <v>340</v>
      </c>
      <c r="B345" s="20" t="s">
        <v>114</v>
      </c>
      <c r="C345" s="21" t="s">
        <v>1466</v>
      </c>
      <c r="D345" s="21" t="s">
        <v>116</v>
      </c>
      <c r="E345" s="21" t="s">
        <v>117</v>
      </c>
      <c r="F345" s="21" t="s">
        <v>118</v>
      </c>
      <c r="G345" s="21" t="s">
        <v>162</v>
      </c>
      <c r="H345" s="21" t="s">
        <v>1484</v>
      </c>
      <c r="I345" s="21" t="s">
        <v>164</v>
      </c>
      <c r="J345" s="21" t="s">
        <v>1490</v>
      </c>
      <c r="K345" s="21" t="s">
        <v>136</v>
      </c>
      <c r="L345" s="21" t="s">
        <v>25</v>
      </c>
      <c r="M345" s="21" t="s">
        <v>122</v>
      </c>
      <c r="N345" s="21">
        <v>8880</v>
      </c>
      <c r="O345" s="21">
        <v>0</v>
      </c>
      <c r="P345" s="21" t="s">
        <v>262</v>
      </c>
      <c r="Q345" s="21">
        <f t="shared" si="11"/>
        <v>192</v>
      </c>
      <c r="R345" s="21" t="s">
        <v>27</v>
      </c>
      <c r="S345" s="21" t="s">
        <v>181</v>
      </c>
      <c r="T345" s="21" t="s">
        <v>28</v>
      </c>
      <c r="U345" s="21">
        <v>48</v>
      </c>
      <c r="V345" s="21">
        <v>48</v>
      </c>
      <c r="W345" s="21"/>
      <c r="X345" s="21" t="s">
        <v>1491</v>
      </c>
      <c r="Y345" s="32" t="str">
        <f t="shared" si="10"/>
        <v>购置西江镇农业产业加工车间192㎡。</v>
      </c>
      <c r="Z345" s="25">
        <v>14</v>
      </c>
      <c r="AA345" s="25">
        <v>63</v>
      </c>
      <c r="AB345" s="32" t="s">
        <v>127</v>
      </c>
      <c r="AC345" s="21" t="s">
        <v>29</v>
      </c>
      <c r="AD345" s="21" t="s">
        <v>1487</v>
      </c>
      <c r="AE345" s="21" t="s">
        <v>1487</v>
      </c>
      <c r="AF345" s="31">
        <v>48</v>
      </c>
      <c r="AG345" s="33"/>
    </row>
    <row r="346" s="14" customFormat="1" ht="121.8" spans="1:33">
      <c r="A346" s="20">
        <f>SUBTOTAL(103,$B$6:$B346)*1</f>
        <v>341</v>
      </c>
      <c r="B346" s="20" t="s">
        <v>114</v>
      </c>
      <c r="C346" s="21" t="s">
        <v>1466</v>
      </c>
      <c r="D346" s="21" t="s">
        <v>116</v>
      </c>
      <c r="E346" s="21" t="s">
        <v>117</v>
      </c>
      <c r="F346" s="21" t="s">
        <v>118</v>
      </c>
      <c r="G346" s="21" t="s">
        <v>162</v>
      </c>
      <c r="H346" s="21" t="s">
        <v>245</v>
      </c>
      <c r="I346" s="21" t="s">
        <v>246</v>
      </c>
      <c r="J346" s="21" t="s">
        <v>1492</v>
      </c>
      <c r="K346" s="21" t="s">
        <v>131</v>
      </c>
      <c r="L346" s="21" t="s">
        <v>63</v>
      </c>
      <c r="M346" s="21" t="s">
        <v>122</v>
      </c>
      <c r="N346" s="21">
        <v>8082</v>
      </c>
      <c r="O346" s="21" t="s">
        <v>123</v>
      </c>
      <c r="P346" s="21" t="s">
        <v>262</v>
      </c>
      <c r="Q346" s="21">
        <f t="shared" si="11"/>
        <v>400</v>
      </c>
      <c r="R346" s="21" t="s">
        <v>27</v>
      </c>
      <c r="S346" s="21" t="s">
        <v>181</v>
      </c>
      <c r="T346" s="21" t="s">
        <v>28</v>
      </c>
      <c r="U346" s="21">
        <v>100</v>
      </c>
      <c r="V346" s="21">
        <v>100</v>
      </c>
      <c r="W346" s="21"/>
      <c r="X346" s="21" t="s">
        <v>1493</v>
      </c>
      <c r="Y346" s="32" t="str">
        <f t="shared" si="10"/>
        <v>购置西江镇农业产业加工车间400㎡。</v>
      </c>
      <c r="Z346" s="25">
        <v>30</v>
      </c>
      <c r="AA346" s="25">
        <v>125</v>
      </c>
      <c r="AB346" s="32" t="s">
        <v>127</v>
      </c>
      <c r="AC346" s="21" t="s">
        <v>29</v>
      </c>
      <c r="AD346" s="21" t="s">
        <v>249</v>
      </c>
      <c r="AE346" s="21" t="s">
        <v>249</v>
      </c>
      <c r="AF346" s="31">
        <v>100</v>
      </c>
      <c r="AG346" s="33"/>
    </row>
    <row r="347" s="14" customFormat="1" ht="121.8" spans="1:33">
      <c r="A347" s="20">
        <f>SUBTOTAL(103,$B$6:$B347)*1</f>
        <v>342</v>
      </c>
      <c r="B347" s="20" t="s">
        <v>114</v>
      </c>
      <c r="C347" s="21" t="s">
        <v>1466</v>
      </c>
      <c r="D347" s="21" t="s">
        <v>116</v>
      </c>
      <c r="E347" s="21" t="s">
        <v>117</v>
      </c>
      <c r="F347" s="21" t="s">
        <v>118</v>
      </c>
      <c r="G347" s="21" t="s">
        <v>258</v>
      </c>
      <c r="H347" s="21" t="s">
        <v>1494</v>
      </c>
      <c r="I347" s="21"/>
      <c r="J347" s="21" t="s">
        <v>1495</v>
      </c>
      <c r="K347" s="22" t="s">
        <v>131</v>
      </c>
      <c r="L347" s="22" t="s">
        <v>63</v>
      </c>
      <c r="M347" s="22" t="s">
        <v>122</v>
      </c>
      <c r="N347" s="22">
        <v>8082</v>
      </c>
      <c r="O347" s="21" t="s">
        <v>123</v>
      </c>
      <c r="P347" s="21" t="s">
        <v>262</v>
      </c>
      <c r="Q347" s="21">
        <f t="shared" si="11"/>
        <v>141.6</v>
      </c>
      <c r="R347" s="21" t="s">
        <v>27</v>
      </c>
      <c r="S347" s="21" t="s">
        <v>181</v>
      </c>
      <c r="T347" s="21" t="s">
        <v>28</v>
      </c>
      <c r="U347" s="21">
        <v>35.4</v>
      </c>
      <c r="V347" s="21">
        <v>35.4</v>
      </c>
      <c r="W347" s="21"/>
      <c r="X347" s="21" t="s">
        <v>1496</v>
      </c>
      <c r="Y347" s="32" t="str">
        <f t="shared" si="10"/>
        <v>购置西江镇农业产业加工车间141.6㎡。</v>
      </c>
      <c r="Z347" s="25">
        <v>10</v>
      </c>
      <c r="AA347" s="25">
        <v>45</v>
      </c>
      <c r="AB347" s="32" t="s">
        <v>127</v>
      </c>
      <c r="AC347" s="21" t="s">
        <v>29</v>
      </c>
      <c r="AD347" s="21" t="s">
        <v>258</v>
      </c>
      <c r="AE347" s="21" t="s">
        <v>264</v>
      </c>
      <c r="AF347" s="31">
        <v>35.4</v>
      </c>
      <c r="AG347" s="33"/>
    </row>
    <row r="348" s="14" customFormat="1" ht="121.8" spans="1:33">
      <c r="A348" s="20">
        <f>SUBTOTAL(103,$B$6:$B348)*1</f>
        <v>343</v>
      </c>
      <c r="B348" s="20" t="s">
        <v>114</v>
      </c>
      <c r="C348" s="21" t="s">
        <v>1466</v>
      </c>
      <c r="D348" s="21" t="s">
        <v>116</v>
      </c>
      <c r="E348" s="21" t="s">
        <v>117</v>
      </c>
      <c r="F348" s="21" t="s">
        <v>118</v>
      </c>
      <c r="G348" s="21" t="s">
        <v>258</v>
      </c>
      <c r="H348" s="21" t="s">
        <v>1497</v>
      </c>
      <c r="I348" s="21"/>
      <c r="J348" s="21" t="s">
        <v>1495</v>
      </c>
      <c r="K348" s="22" t="s">
        <v>131</v>
      </c>
      <c r="L348" s="22" t="s">
        <v>63</v>
      </c>
      <c r="M348" s="22" t="s">
        <v>122</v>
      </c>
      <c r="N348" s="22">
        <v>8082</v>
      </c>
      <c r="O348" s="21" t="s">
        <v>123</v>
      </c>
      <c r="P348" s="21" t="s">
        <v>262</v>
      </c>
      <c r="Q348" s="21">
        <f t="shared" si="11"/>
        <v>141.6</v>
      </c>
      <c r="R348" s="21" t="s">
        <v>27</v>
      </c>
      <c r="S348" s="21" t="s">
        <v>181</v>
      </c>
      <c r="T348" s="21" t="s">
        <v>28</v>
      </c>
      <c r="U348" s="21">
        <v>35.4</v>
      </c>
      <c r="V348" s="21">
        <v>35.4</v>
      </c>
      <c r="W348" s="21"/>
      <c r="X348" s="21" t="s">
        <v>1498</v>
      </c>
      <c r="Y348" s="32" t="str">
        <f t="shared" si="10"/>
        <v>购置西江镇农业产业加工车间141.6㎡。</v>
      </c>
      <c r="Z348" s="25">
        <v>10</v>
      </c>
      <c r="AA348" s="25">
        <v>45</v>
      </c>
      <c r="AB348" s="32" t="s">
        <v>127</v>
      </c>
      <c r="AC348" s="21" t="s">
        <v>29</v>
      </c>
      <c r="AD348" s="21" t="s">
        <v>258</v>
      </c>
      <c r="AE348" s="21" t="s">
        <v>259</v>
      </c>
      <c r="AF348" s="31">
        <v>35.4</v>
      </c>
      <c r="AG348" s="33"/>
    </row>
    <row r="349" s="14" customFormat="1" ht="121.8" spans="1:33">
      <c r="A349" s="20">
        <f>SUBTOTAL(103,$B$6:$B349)*1</f>
        <v>344</v>
      </c>
      <c r="B349" s="20" t="s">
        <v>114</v>
      </c>
      <c r="C349" s="21" t="s">
        <v>1466</v>
      </c>
      <c r="D349" s="21" t="s">
        <v>116</v>
      </c>
      <c r="E349" s="21" t="s">
        <v>151</v>
      </c>
      <c r="F349" s="21" t="s">
        <v>118</v>
      </c>
      <c r="G349" s="21" t="s">
        <v>269</v>
      </c>
      <c r="H349" s="21" t="s">
        <v>295</v>
      </c>
      <c r="I349" s="21" t="s">
        <v>178</v>
      </c>
      <c r="J349" s="21" t="s">
        <v>1478</v>
      </c>
      <c r="K349" s="21" t="s">
        <v>136</v>
      </c>
      <c r="L349" s="21" t="s">
        <v>25</v>
      </c>
      <c r="M349" s="21" t="s">
        <v>122</v>
      </c>
      <c r="N349" s="21">
        <v>8880</v>
      </c>
      <c r="O349" s="21" t="s">
        <v>123</v>
      </c>
      <c r="P349" s="21" t="s">
        <v>262</v>
      </c>
      <c r="Q349" s="21">
        <f t="shared" si="11"/>
        <v>160</v>
      </c>
      <c r="R349" s="21" t="s">
        <v>27</v>
      </c>
      <c r="S349" s="21" t="s">
        <v>181</v>
      </c>
      <c r="T349" s="21" t="s">
        <v>28</v>
      </c>
      <c r="U349" s="21">
        <v>40</v>
      </c>
      <c r="V349" s="21">
        <v>40</v>
      </c>
      <c r="W349" s="21"/>
      <c r="X349" s="21" t="s">
        <v>1479</v>
      </c>
      <c r="Y349" s="32" t="str">
        <f t="shared" si="10"/>
        <v>购置西江镇农业产业加工车间160㎡。</v>
      </c>
      <c r="Z349" s="25">
        <v>12</v>
      </c>
      <c r="AA349" s="25">
        <v>54</v>
      </c>
      <c r="AB349" s="32" t="s">
        <v>127</v>
      </c>
      <c r="AC349" s="21" t="s">
        <v>29</v>
      </c>
      <c r="AD349" s="21" t="str">
        <f t="shared" ref="AD349:AD354" si="13">G349&amp;"人民政府"</f>
        <v>洞头乡人民政府</v>
      </c>
      <c r="AE349" s="21" t="str">
        <f t="shared" ref="AE349:AE357" si="14">H349&amp;"民委员会"</f>
        <v>官丰村民委员会</v>
      </c>
      <c r="AF349" s="31">
        <v>40</v>
      </c>
      <c r="AG349" s="33"/>
    </row>
    <row r="350" s="14" customFormat="1" ht="104.4" spans="1:33">
      <c r="A350" s="20">
        <f>SUBTOTAL(103,$B$6:$B350)*1</f>
        <v>345</v>
      </c>
      <c r="B350" s="20" t="s">
        <v>114</v>
      </c>
      <c r="C350" s="21" t="s">
        <v>1466</v>
      </c>
      <c r="D350" s="21" t="s">
        <v>116</v>
      </c>
      <c r="E350" s="21" t="s">
        <v>117</v>
      </c>
      <c r="F350" s="21" t="s">
        <v>118</v>
      </c>
      <c r="G350" s="21" t="s">
        <v>269</v>
      </c>
      <c r="H350" s="21" t="s">
        <v>295</v>
      </c>
      <c r="I350" s="21" t="s">
        <v>178</v>
      </c>
      <c r="J350" s="21" t="s">
        <v>1499</v>
      </c>
      <c r="K350" s="21" t="s">
        <v>136</v>
      </c>
      <c r="L350" s="21" t="s">
        <v>25</v>
      </c>
      <c r="M350" s="21" t="s">
        <v>122</v>
      </c>
      <c r="N350" s="21">
        <v>8880</v>
      </c>
      <c r="O350" s="21" t="s">
        <v>123</v>
      </c>
      <c r="P350" s="21" t="s">
        <v>262</v>
      </c>
      <c r="Q350" s="21">
        <f t="shared" si="11"/>
        <v>128</v>
      </c>
      <c r="R350" s="21" t="s">
        <v>27</v>
      </c>
      <c r="S350" s="21" t="s">
        <v>181</v>
      </c>
      <c r="T350" s="21" t="s">
        <v>28</v>
      </c>
      <c r="U350" s="21">
        <v>32</v>
      </c>
      <c r="V350" s="21">
        <v>32</v>
      </c>
      <c r="W350" s="21"/>
      <c r="X350" s="21" t="s">
        <v>1500</v>
      </c>
      <c r="Y350" s="32" t="str">
        <f t="shared" si="10"/>
        <v>购置西江镇农业产业加工车间128㎡。</v>
      </c>
      <c r="Z350" s="25" t="str">
        <f>MID(X350,60,2)</f>
        <v>10</v>
      </c>
      <c r="AA350" s="25">
        <v>946</v>
      </c>
      <c r="AB350" s="32" t="s">
        <v>127</v>
      </c>
      <c r="AC350" s="21" t="s">
        <v>29</v>
      </c>
      <c r="AD350" s="21" t="s">
        <v>274</v>
      </c>
      <c r="AE350" s="21" t="str">
        <f t="shared" si="14"/>
        <v>官丰村民委员会</v>
      </c>
      <c r="AF350" s="31">
        <v>32</v>
      </c>
      <c r="AG350" s="33"/>
    </row>
    <row r="351" s="14" customFormat="1" ht="121.8" spans="1:33">
      <c r="A351" s="20">
        <f>SUBTOTAL(103,$B$6:$B351)*1</f>
        <v>346</v>
      </c>
      <c r="B351" s="20" t="s">
        <v>114</v>
      </c>
      <c r="C351" s="21" t="s">
        <v>1466</v>
      </c>
      <c r="D351" s="21" t="s">
        <v>116</v>
      </c>
      <c r="E351" s="21" t="s">
        <v>117</v>
      </c>
      <c r="F351" s="21" t="s">
        <v>118</v>
      </c>
      <c r="G351" s="21" t="s">
        <v>269</v>
      </c>
      <c r="H351" s="21" t="s">
        <v>320</v>
      </c>
      <c r="I351" s="21" t="s">
        <v>164</v>
      </c>
      <c r="J351" s="21" t="s">
        <v>1467</v>
      </c>
      <c r="K351" s="21" t="s">
        <v>131</v>
      </c>
      <c r="L351" s="21" t="s">
        <v>73</v>
      </c>
      <c r="M351" s="21" t="s">
        <v>122</v>
      </c>
      <c r="N351" s="21">
        <v>823</v>
      </c>
      <c r="O351" s="21" t="s">
        <v>123</v>
      </c>
      <c r="P351" s="21" t="s">
        <v>262</v>
      </c>
      <c r="Q351" s="21">
        <f t="shared" si="11"/>
        <v>132</v>
      </c>
      <c r="R351" s="21" t="s">
        <v>27</v>
      </c>
      <c r="S351" s="21" t="s">
        <v>181</v>
      </c>
      <c r="T351" s="21" t="s">
        <v>28</v>
      </c>
      <c r="U351" s="21">
        <v>33</v>
      </c>
      <c r="V351" s="21">
        <v>33</v>
      </c>
      <c r="W351" s="21"/>
      <c r="X351" s="21" t="s">
        <v>1468</v>
      </c>
      <c r="Y351" s="32" t="str">
        <f t="shared" si="10"/>
        <v>购置西江镇农业产业加工车间132㎡。</v>
      </c>
      <c r="Z351" s="25">
        <v>7</v>
      </c>
      <c r="AA351" s="25">
        <v>31</v>
      </c>
      <c r="AB351" s="32" t="s">
        <v>127</v>
      </c>
      <c r="AC351" s="21" t="s">
        <v>29</v>
      </c>
      <c r="AD351" s="21" t="str">
        <f t="shared" si="13"/>
        <v>洞头乡人民政府</v>
      </c>
      <c r="AE351" s="21" t="str">
        <f t="shared" si="14"/>
        <v>下东坑村民委员会</v>
      </c>
      <c r="AF351" s="31">
        <v>33</v>
      </c>
      <c r="AG351" s="33"/>
    </row>
    <row r="352" s="14" customFormat="1" ht="121.8" spans="1:33">
      <c r="A352" s="20">
        <f>SUBTOTAL(103,$B$6:$B352)*1</f>
        <v>347</v>
      </c>
      <c r="B352" s="20" t="s">
        <v>114</v>
      </c>
      <c r="C352" s="21" t="s">
        <v>1466</v>
      </c>
      <c r="D352" s="21" t="s">
        <v>116</v>
      </c>
      <c r="E352" s="21" t="s">
        <v>117</v>
      </c>
      <c r="F352" s="21" t="s">
        <v>118</v>
      </c>
      <c r="G352" s="21" t="s">
        <v>327</v>
      </c>
      <c r="H352" s="21" t="s">
        <v>372</v>
      </c>
      <c r="I352" s="21" t="s">
        <v>164</v>
      </c>
      <c r="J352" s="21" t="s">
        <v>1467</v>
      </c>
      <c r="K352" s="21" t="s">
        <v>131</v>
      </c>
      <c r="L352" s="21" t="s">
        <v>73</v>
      </c>
      <c r="M352" s="21" t="s">
        <v>122</v>
      </c>
      <c r="N352" s="21">
        <v>823</v>
      </c>
      <c r="O352" s="21" t="s">
        <v>123</v>
      </c>
      <c r="P352" s="21" t="s">
        <v>262</v>
      </c>
      <c r="Q352" s="21">
        <f t="shared" si="11"/>
        <v>132</v>
      </c>
      <c r="R352" s="21" t="s">
        <v>27</v>
      </c>
      <c r="S352" s="21" t="s">
        <v>181</v>
      </c>
      <c r="T352" s="21" t="s">
        <v>28</v>
      </c>
      <c r="U352" s="21">
        <v>33</v>
      </c>
      <c r="V352" s="21">
        <v>33</v>
      </c>
      <c r="W352" s="21"/>
      <c r="X352" s="21" t="s">
        <v>1468</v>
      </c>
      <c r="Y352" s="32" t="str">
        <f t="shared" si="10"/>
        <v>购置西江镇农业产业加工车间132㎡。</v>
      </c>
      <c r="Z352" s="25">
        <v>7</v>
      </c>
      <c r="AA352" s="25">
        <v>31</v>
      </c>
      <c r="AB352" s="32" t="s">
        <v>127</v>
      </c>
      <c r="AC352" s="21" t="s">
        <v>29</v>
      </c>
      <c r="AD352" s="21" t="str">
        <f t="shared" si="13"/>
        <v>富城乡人民政府</v>
      </c>
      <c r="AE352" s="21" t="str">
        <f t="shared" si="14"/>
        <v>桂坑村民委员会</v>
      </c>
      <c r="AF352" s="31">
        <v>33</v>
      </c>
      <c r="AG352" s="33"/>
    </row>
    <row r="353" s="14" customFormat="1" ht="121.8" spans="1:33">
      <c r="A353" s="20">
        <f>SUBTOTAL(103,$B$6:$B353)*1</f>
        <v>348</v>
      </c>
      <c r="B353" s="20" t="s">
        <v>114</v>
      </c>
      <c r="C353" s="21" t="s">
        <v>1466</v>
      </c>
      <c r="D353" s="21" t="s">
        <v>116</v>
      </c>
      <c r="E353" s="21" t="s">
        <v>151</v>
      </c>
      <c r="F353" s="21" t="s">
        <v>118</v>
      </c>
      <c r="G353" s="21" t="s">
        <v>327</v>
      </c>
      <c r="H353" s="21" t="s">
        <v>386</v>
      </c>
      <c r="I353" s="21" t="s">
        <v>178</v>
      </c>
      <c r="J353" s="21" t="s">
        <v>1478</v>
      </c>
      <c r="K353" s="21" t="s">
        <v>136</v>
      </c>
      <c r="L353" s="21" t="s">
        <v>25</v>
      </c>
      <c r="M353" s="21" t="s">
        <v>122</v>
      </c>
      <c r="N353" s="21">
        <v>8880</v>
      </c>
      <c r="O353" s="21" t="s">
        <v>123</v>
      </c>
      <c r="P353" s="21" t="s">
        <v>262</v>
      </c>
      <c r="Q353" s="21">
        <f t="shared" si="11"/>
        <v>160</v>
      </c>
      <c r="R353" s="21" t="s">
        <v>27</v>
      </c>
      <c r="S353" s="21" t="s">
        <v>181</v>
      </c>
      <c r="T353" s="21" t="s">
        <v>28</v>
      </c>
      <c r="U353" s="21">
        <v>40</v>
      </c>
      <c r="V353" s="21">
        <v>40</v>
      </c>
      <c r="W353" s="21"/>
      <c r="X353" s="21" t="s">
        <v>1479</v>
      </c>
      <c r="Y353" s="32" t="str">
        <f t="shared" si="10"/>
        <v>购置西江镇农业产业加工车间160㎡。</v>
      </c>
      <c r="Z353" s="25">
        <v>12</v>
      </c>
      <c r="AA353" s="25">
        <v>54</v>
      </c>
      <c r="AB353" s="32" t="s">
        <v>127</v>
      </c>
      <c r="AC353" s="21" t="s">
        <v>29</v>
      </c>
      <c r="AD353" s="21" t="str">
        <f t="shared" si="13"/>
        <v>富城乡人民政府</v>
      </c>
      <c r="AE353" s="21" t="str">
        <f t="shared" si="14"/>
        <v>林珠村民委员会</v>
      </c>
      <c r="AF353" s="31">
        <v>40</v>
      </c>
      <c r="AG353" s="33"/>
    </row>
    <row r="354" s="14" customFormat="1" ht="121.8" spans="1:33">
      <c r="A354" s="20">
        <f>SUBTOTAL(103,$B$6:$B354)*1</f>
        <v>349</v>
      </c>
      <c r="B354" s="20" t="s">
        <v>114</v>
      </c>
      <c r="C354" s="21" t="s">
        <v>1466</v>
      </c>
      <c r="D354" s="21" t="s">
        <v>116</v>
      </c>
      <c r="E354" s="21" t="s">
        <v>117</v>
      </c>
      <c r="F354" s="21" t="s">
        <v>118</v>
      </c>
      <c r="G354" s="21" t="s">
        <v>327</v>
      </c>
      <c r="H354" s="21" t="s">
        <v>394</v>
      </c>
      <c r="I354" s="21" t="s">
        <v>164</v>
      </c>
      <c r="J354" s="21" t="s">
        <v>1467</v>
      </c>
      <c r="K354" s="21" t="s">
        <v>131</v>
      </c>
      <c r="L354" s="21" t="s">
        <v>73</v>
      </c>
      <c r="M354" s="21" t="s">
        <v>122</v>
      </c>
      <c r="N354" s="21">
        <v>823</v>
      </c>
      <c r="O354" s="21" t="s">
        <v>123</v>
      </c>
      <c r="P354" s="21" t="s">
        <v>262</v>
      </c>
      <c r="Q354" s="21">
        <f t="shared" si="11"/>
        <v>132</v>
      </c>
      <c r="R354" s="21" t="s">
        <v>27</v>
      </c>
      <c r="S354" s="21" t="s">
        <v>181</v>
      </c>
      <c r="T354" s="21" t="s">
        <v>28</v>
      </c>
      <c r="U354" s="21">
        <v>33</v>
      </c>
      <c r="V354" s="21">
        <v>33</v>
      </c>
      <c r="W354" s="21"/>
      <c r="X354" s="21" t="s">
        <v>1468</v>
      </c>
      <c r="Y354" s="32" t="str">
        <f t="shared" si="10"/>
        <v>购置西江镇农业产业加工车间132㎡。</v>
      </c>
      <c r="Z354" s="25">
        <v>7</v>
      </c>
      <c r="AA354" s="25">
        <v>31</v>
      </c>
      <c r="AB354" s="32" t="s">
        <v>127</v>
      </c>
      <c r="AC354" s="21" t="s">
        <v>29</v>
      </c>
      <c r="AD354" s="21" t="str">
        <f t="shared" si="13"/>
        <v>富城乡人民政府</v>
      </c>
      <c r="AE354" s="21" t="str">
        <f t="shared" si="14"/>
        <v>泮塘村民委员会</v>
      </c>
      <c r="AF354" s="31">
        <v>33</v>
      </c>
      <c r="AG354" s="33"/>
    </row>
    <row r="355" s="14" customFormat="1" ht="104.4" spans="1:33">
      <c r="A355" s="20">
        <f>SUBTOTAL(103,$B$6:$B355)*1</f>
        <v>350</v>
      </c>
      <c r="B355" s="20" t="s">
        <v>114</v>
      </c>
      <c r="C355" s="21" t="s">
        <v>1466</v>
      </c>
      <c r="D355" s="21" t="s">
        <v>141</v>
      </c>
      <c r="E355" s="21" t="s">
        <v>117</v>
      </c>
      <c r="F355" s="21" t="s">
        <v>118</v>
      </c>
      <c r="G355" s="21" t="s">
        <v>327</v>
      </c>
      <c r="H355" s="21" t="s">
        <v>1501</v>
      </c>
      <c r="I355" s="21"/>
      <c r="J355" s="21" t="s">
        <v>1470</v>
      </c>
      <c r="K355" s="21" t="s">
        <v>136</v>
      </c>
      <c r="L355" s="21" t="s">
        <v>25</v>
      </c>
      <c r="M355" s="21" t="s">
        <v>122</v>
      </c>
      <c r="N355" s="21">
        <v>8880</v>
      </c>
      <c r="O355" s="21" t="s">
        <v>123</v>
      </c>
      <c r="P355" s="21" t="s">
        <v>262</v>
      </c>
      <c r="Q355" s="21">
        <f t="shared" si="11"/>
        <v>200</v>
      </c>
      <c r="R355" s="21" t="s">
        <v>27</v>
      </c>
      <c r="S355" s="21" t="s">
        <v>181</v>
      </c>
      <c r="T355" s="21" t="s">
        <v>28</v>
      </c>
      <c r="U355" s="21">
        <v>50</v>
      </c>
      <c r="V355" s="21">
        <v>50</v>
      </c>
      <c r="W355" s="21"/>
      <c r="X355" s="21" t="s">
        <v>1502</v>
      </c>
      <c r="Y355" s="32" t="str">
        <f t="shared" si="10"/>
        <v>购置西江镇农业产业加工车间200㎡。</v>
      </c>
      <c r="Z355" s="25" t="str">
        <f>MID(X355,60,2)</f>
        <v>60</v>
      </c>
      <c r="AA355" s="25">
        <v>1430</v>
      </c>
      <c r="AB355" s="32" t="s">
        <v>127</v>
      </c>
      <c r="AC355" s="21" t="s">
        <v>29</v>
      </c>
      <c r="AD355" s="21" t="s">
        <v>336</v>
      </c>
      <c r="AE355" s="21" t="str">
        <f t="shared" si="14"/>
        <v>小沙村、半迳村民委员会</v>
      </c>
      <c r="AF355" s="31">
        <v>50</v>
      </c>
      <c r="AG355" s="33"/>
    </row>
    <row r="356" s="14" customFormat="1" ht="104.4" spans="1:33">
      <c r="A356" s="20">
        <f>SUBTOTAL(103,$B$6:$B356)*1</f>
        <v>351</v>
      </c>
      <c r="B356" s="20" t="s">
        <v>114</v>
      </c>
      <c r="C356" s="21" t="s">
        <v>1466</v>
      </c>
      <c r="D356" s="21" t="s">
        <v>116</v>
      </c>
      <c r="E356" s="21" t="s">
        <v>117</v>
      </c>
      <c r="F356" s="21" t="s">
        <v>118</v>
      </c>
      <c r="G356" s="21" t="s">
        <v>327</v>
      </c>
      <c r="H356" s="21" t="s">
        <v>1503</v>
      </c>
      <c r="I356" s="21" t="s">
        <v>218</v>
      </c>
      <c r="J356" s="21" t="s">
        <v>1492</v>
      </c>
      <c r="K356" s="21" t="s">
        <v>131</v>
      </c>
      <c r="L356" s="21" t="s">
        <v>63</v>
      </c>
      <c r="M356" s="21" t="s">
        <v>122</v>
      </c>
      <c r="N356" s="21">
        <v>8082</v>
      </c>
      <c r="O356" s="21" t="s">
        <v>123</v>
      </c>
      <c r="P356" s="21" t="s">
        <v>262</v>
      </c>
      <c r="Q356" s="21">
        <f t="shared" si="11"/>
        <v>400</v>
      </c>
      <c r="R356" s="21" t="s">
        <v>27</v>
      </c>
      <c r="S356" s="21" t="s">
        <v>181</v>
      </c>
      <c r="T356" s="21" t="s">
        <v>28</v>
      </c>
      <c r="U356" s="21">
        <v>100</v>
      </c>
      <c r="V356" s="21">
        <v>100</v>
      </c>
      <c r="W356" s="21"/>
      <c r="X356" s="21" t="s">
        <v>1504</v>
      </c>
      <c r="Y356" s="32" t="str">
        <f t="shared" si="10"/>
        <v>购置西江镇农业产业加工车间400㎡。</v>
      </c>
      <c r="Z356" s="25" t="str">
        <f>MID(X356,60,2)</f>
        <v>12</v>
      </c>
      <c r="AA356" s="25">
        <v>2140</v>
      </c>
      <c r="AB356" s="32" t="s">
        <v>127</v>
      </c>
      <c r="AC356" s="21" t="s">
        <v>29</v>
      </c>
      <c r="AD356" s="21" t="s">
        <v>336</v>
      </c>
      <c r="AE356" s="21" t="str">
        <f t="shared" si="14"/>
        <v>寨头村民委员会</v>
      </c>
      <c r="AF356" s="31">
        <v>100</v>
      </c>
      <c r="AG356" s="33"/>
    </row>
    <row r="357" s="14" customFormat="1" ht="121.8" spans="1:33">
      <c r="A357" s="20">
        <f>SUBTOTAL(103,$B$6:$B357)*1</f>
        <v>352</v>
      </c>
      <c r="B357" s="20" t="s">
        <v>114</v>
      </c>
      <c r="C357" s="21" t="s">
        <v>1466</v>
      </c>
      <c r="D357" s="21" t="s">
        <v>116</v>
      </c>
      <c r="E357" s="21" t="s">
        <v>117</v>
      </c>
      <c r="F357" s="21" t="s">
        <v>118</v>
      </c>
      <c r="G357" s="21" t="s">
        <v>415</v>
      </c>
      <c r="H357" s="21" t="s">
        <v>416</v>
      </c>
      <c r="I357" s="21" t="s">
        <v>218</v>
      </c>
      <c r="J357" s="21" t="s">
        <v>1505</v>
      </c>
      <c r="K357" s="21" t="s">
        <v>131</v>
      </c>
      <c r="L357" s="21" t="s">
        <v>63</v>
      </c>
      <c r="M357" s="21" t="s">
        <v>122</v>
      </c>
      <c r="N357" s="21">
        <v>8082</v>
      </c>
      <c r="O357" s="21" t="s">
        <v>123</v>
      </c>
      <c r="P357" s="21" t="s">
        <v>262</v>
      </c>
      <c r="Q357" s="21">
        <f t="shared" si="11"/>
        <v>185.6</v>
      </c>
      <c r="R357" s="21" t="s">
        <v>27</v>
      </c>
      <c r="S357" s="21" t="s">
        <v>181</v>
      </c>
      <c r="T357" s="21" t="s">
        <v>28</v>
      </c>
      <c r="U357" s="21">
        <v>46.4</v>
      </c>
      <c r="V357" s="21">
        <v>46.4</v>
      </c>
      <c r="W357" s="21"/>
      <c r="X357" s="21" t="s">
        <v>1506</v>
      </c>
      <c r="Y357" s="32" t="str">
        <f t="shared" si="10"/>
        <v>购置西江镇农业产业加工车间185.6㎡。</v>
      </c>
      <c r="Z357" s="25">
        <v>14</v>
      </c>
      <c r="AA357" s="25">
        <v>180</v>
      </c>
      <c r="AB357" s="32" t="s">
        <v>127</v>
      </c>
      <c r="AC357" s="21" t="s">
        <v>29</v>
      </c>
      <c r="AD357" s="21" t="s">
        <v>419</v>
      </c>
      <c r="AE357" s="21" t="str">
        <f t="shared" si="14"/>
        <v>高排村民委员会</v>
      </c>
      <c r="AF357" s="31">
        <v>46.4</v>
      </c>
      <c r="AG357" s="33"/>
    </row>
    <row r="358" s="14" customFormat="1" ht="121.8" spans="1:33">
      <c r="A358" s="20">
        <f>SUBTOTAL(103,$B$6:$B358)*1</f>
        <v>353</v>
      </c>
      <c r="B358" s="20" t="s">
        <v>114</v>
      </c>
      <c r="C358" s="21" t="s">
        <v>1466</v>
      </c>
      <c r="D358" s="21" t="s">
        <v>116</v>
      </c>
      <c r="E358" s="21" t="s">
        <v>117</v>
      </c>
      <c r="F358" s="21" t="s">
        <v>118</v>
      </c>
      <c r="G358" s="21" t="s">
        <v>415</v>
      </c>
      <c r="H358" s="21" t="s">
        <v>1507</v>
      </c>
      <c r="I358" s="21" t="s">
        <v>178</v>
      </c>
      <c r="J358" s="21" t="s">
        <v>1476</v>
      </c>
      <c r="K358" s="21" t="s">
        <v>136</v>
      </c>
      <c r="L358" s="21" t="s">
        <v>25</v>
      </c>
      <c r="M358" s="21" t="s">
        <v>122</v>
      </c>
      <c r="N358" s="21">
        <v>8880</v>
      </c>
      <c r="O358" s="21" t="s">
        <v>123</v>
      </c>
      <c r="P358" s="21" t="s">
        <v>262</v>
      </c>
      <c r="Q358" s="21">
        <f t="shared" si="11"/>
        <v>120</v>
      </c>
      <c r="R358" s="21" t="s">
        <v>27</v>
      </c>
      <c r="S358" s="21" t="s">
        <v>181</v>
      </c>
      <c r="T358" s="21" t="s">
        <v>28</v>
      </c>
      <c r="U358" s="21">
        <v>30</v>
      </c>
      <c r="V358" s="21">
        <v>30</v>
      </c>
      <c r="W358" s="21"/>
      <c r="X358" s="21" t="s">
        <v>1477</v>
      </c>
      <c r="Y358" s="32" t="str">
        <f t="shared" si="10"/>
        <v>购置西江镇农业产业加工车间120㎡。</v>
      </c>
      <c r="Z358" s="25">
        <v>9</v>
      </c>
      <c r="AA358" s="25">
        <v>41</v>
      </c>
      <c r="AB358" s="32" t="s">
        <v>127</v>
      </c>
      <c r="AC358" s="21" t="s">
        <v>29</v>
      </c>
      <c r="AD358" s="21" t="s">
        <v>1508</v>
      </c>
      <c r="AE358" s="21" t="s">
        <v>1508</v>
      </c>
      <c r="AF358" s="31">
        <v>30</v>
      </c>
      <c r="AG358" s="33"/>
    </row>
    <row r="359" s="14" customFormat="1" ht="121.8" spans="1:33">
      <c r="A359" s="20">
        <f>SUBTOTAL(103,$B$6:$B359)*1</f>
        <v>354</v>
      </c>
      <c r="B359" s="20" t="s">
        <v>114</v>
      </c>
      <c r="C359" s="21" t="s">
        <v>1466</v>
      </c>
      <c r="D359" s="21" t="s">
        <v>116</v>
      </c>
      <c r="E359" s="21" t="s">
        <v>117</v>
      </c>
      <c r="F359" s="21" t="s">
        <v>118</v>
      </c>
      <c r="G359" s="21" t="s">
        <v>415</v>
      </c>
      <c r="H359" s="21" t="s">
        <v>423</v>
      </c>
      <c r="I359" s="21" t="s">
        <v>164</v>
      </c>
      <c r="J359" s="21" t="s">
        <v>1509</v>
      </c>
      <c r="K359" s="21" t="s">
        <v>131</v>
      </c>
      <c r="L359" s="21" t="s">
        <v>63</v>
      </c>
      <c r="M359" s="21" t="s">
        <v>122</v>
      </c>
      <c r="N359" s="21">
        <v>8082</v>
      </c>
      <c r="O359" s="21" t="s">
        <v>123</v>
      </c>
      <c r="P359" s="21" t="s">
        <v>262</v>
      </c>
      <c r="Q359" s="21">
        <f t="shared" si="11"/>
        <v>180.8</v>
      </c>
      <c r="R359" s="21" t="s">
        <v>27</v>
      </c>
      <c r="S359" s="21" t="s">
        <v>181</v>
      </c>
      <c r="T359" s="21" t="s">
        <v>28</v>
      </c>
      <c r="U359" s="21">
        <v>45.2</v>
      </c>
      <c r="V359" s="21">
        <v>45.2</v>
      </c>
      <c r="W359" s="21"/>
      <c r="X359" s="21" t="s">
        <v>1489</v>
      </c>
      <c r="Y359" s="32" t="str">
        <f t="shared" si="10"/>
        <v>购置西江镇农业产业加工车间180.8㎡。</v>
      </c>
      <c r="Z359" s="25">
        <v>14</v>
      </c>
      <c r="AA359" s="25">
        <v>63</v>
      </c>
      <c r="AB359" s="32" t="s">
        <v>127</v>
      </c>
      <c r="AC359" s="21" t="s">
        <v>29</v>
      </c>
      <c r="AD359" s="21" t="s">
        <v>426</v>
      </c>
      <c r="AE359" s="21" t="s">
        <v>426</v>
      </c>
      <c r="AF359" s="31">
        <v>45.2</v>
      </c>
      <c r="AG359" s="33"/>
    </row>
    <row r="360" s="14" customFormat="1" ht="121.8" spans="1:33">
      <c r="A360" s="20">
        <f>SUBTOTAL(103,$B$6:$B360)*1</f>
        <v>355</v>
      </c>
      <c r="B360" s="20" t="s">
        <v>114</v>
      </c>
      <c r="C360" s="21" t="s">
        <v>1466</v>
      </c>
      <c r="D360" s="21" t="s">
        <v>116</v>
      </c>
      <c r="E360" s="21" t="s">
        <v>117</v>
      </c>
      <c r="F360" s="21" t="s">
        <v>118</v>
      </c>
      <c r="G360" s="21" t="s">
        <v>415</v>
      </c>
      <c r="H360" s="21" t="s">
        <v>435</v>
      </c>
      <c r="I360" s="21" t="s">
        <v>178</v>
      </c>
      <c r="J360" s="21" t="s">
        <v>1510</v>
      </c>
      <c r="K360" s="21" t="s">
        <v>136</v>
      </c>
      <c r="L360" s="21" t="s">
        <v>25</v>
      </c>
      <c r="M360" s="21" t="s">
        <v>122</v>
      </c>
      <c r="N360" s="21">
        <v>8880</v>
      </c>
      <c r="O360" s="21" t="s">
        <v>123</v>
      </c>
      <c r="P360" s="21" t="s">
        <v>262</v>
      </c>
      <c r="Q360" s="21">
        <f t="shared" si="11"/>
        <v>88</v>
      </c>
      <c r="R360" s="21" t="s">
        <v>27</v>
      </c>
      <c r="S360" s="21" t="s">
        <v>181</v>
      </c>
      <c r="T360" s="21" t="s">
        <v>28</v>
      </c>
      <c r="U360" s="21">
        <v>22</v>
      </c>
      <c r="V360" s="21">
        <v>22</v>
      </c>
      <c r="W360" s="21"/>
      <c r="X360" s="21" t="s">
        <v>1511</v>
      </c>
      <c r="Y360" s="32" t="str">
        <f t="shared" si="10"/>
        <v>购置西江镇农业产业加工车间88㎡。</v>
      </c>
      <c r="Z360" s="25">
        <v>7</v>
      </c>
      <c r="AA360" s="25">
        <v>32</v>
      </c>
      <c r="AB360" s="32" t="s">
        <v>127</v>
      </c>
      <c r="AC360" s="21" t="s">
        <v>29</v>
      </c>
      <c r="AD360" s="21" t="s">
        <v>438</v>
      </c>
      <c r="AE360" s="21" t="s">
        <v>438</v>
      </c>
      <c r="AF360" s="31">
        <v>22</v>
      </c>
      <c r="AG360" s="33"/>
    </row>
    <row r="361" s="14" customFormat="1" ht="121.8" spans="1:33">
      <c r="A361" s="20">
        <f>SUBTOTAL(103,$B$6:$B361)*1</f>
        <v>356</v>
      </c>
      <c r="B361" s="20" t="s">
        <v>114</v>
      </c>
      <c r="C361" s="21" t="s">
        <v>1466</v>
      </c>
      <c r="D361" s="21" t="s">
        <v>116</v>
      </c>
      <c r="E361" s="21" t="s">
        <v>117</v>
      </c>
      <c r="F361" s="21" t="s">
        <v>118</v>
      </c>
      <c r="G361" s="21" t="s">
        <v>415</v>
      </c>
      <c r="H361" s="21" t="s">
        <v>435</v>
      </c>
      <c r="I361" s="21" t="s">
        <v>178</v>
      </c>
      <c r="J361" s="21" t="s">
        <v>1512</v>
      </c>
      <c r="K361" s="22" t="s">
        <v>136</v>
      </c>
      <c r="L361" s="22" t="s">
        <v>25</v>
      </c>
      <c r="M361" s="22" t="s">
        <v>122</v>
      </c>
      <c r="N361" s="22">
        <v>8880</v>
      </c>
      <c r="O361" s="21" t="s">
        <v>123</v>
      </c>
      <c r="P361" s="21" t="s">
        <v>262</v>
      </c>
      <c r="Q361" s="21">
        <f t="shared" si="11"/>
        <v>44</v>
      </c>
      <c r="R361" s="21" t="s">
        <v>27</v>
      </c>
      <c r="S361" s="21" t="s">
        <v>181</v>
      </c>
      <c r="T361" s="21" t="s">
        <v>28</v>
      </c>
      <c r="U361" s="21">
        <v>11</v>
      </c>
      <c r="V361" s="21">
        <v>11</v>
      </c>
      <c r="W361" s="21"/>
      <c r="X361" s="21" t="s">
        <v>1513</v>
      </c>
      <c r="Y361" s="32" t="str">
        <f t="shared" si="10"/>
        <v>购置西江镇农业产业加工车间44㎡。</v>
      </c>
      <c r="Z361" s="25">
        <v>2</v>
      </c>
      <c r="AA361" s="25">
        <v>9</v>
      </c>
      <c r="AB361" s="32" t="s">
        <v>127</v>
      </c>
      <c r="AC361" s="21" t="s">
        <v>29</v>
      </c>
      <c r="AD361" s="21" t="str">
        <f>G361&amp;"人民政府"</f>
        <v>高排乡人民政府</v>
      </c>
      <c r="AE361" s="21" t="str">
        <f>H361&amp;"民委员会"</f>
        <v>山口村民委员会</v>
      </c>
      <c r="AF361" s="31">
        <v>11</v>
      </c>
      <c r="AG361" s="33"/>
    </row>
    <row r="362" s="14" customFormat="1" ht="104.4" spans="1:33">
      <c r="A362" s="20">
        <f>SUBTOTAL(103,$B$6:$B362)*1</f>
        <v>357</v>
      </c>
      <c r="B362" s="20" t="s">
        <v>114</v>
      </c>
      <c r="C362" s="21" t="s">
        <v>1466</v>
      </c>
      <c r="D362" s="21" t="s">
        <v>116</v>
      </c>
      <c r="E362" s="21" t="s">
        <v>117</v>
      </c>
      <c r="F362" s="21" t="s">
        <v>118</v>
      </c>
      <c r="G362" s="21" t="s">
        <v>415</v>
      </c>
      <c r="H362" s="21" t="s">
        <v>1514</v>
      </c>
      <c r="I362" s="21" t="s">
        <v>178</v>
      </c>
      <c r="J362" s="21" t="s">
        <v>1515</v>
      </c>
      <c r="K362" s="21" t="s">
        <v>136</v>
      </c>
      <c r="L362" s="21" t="s">
        <v>25</v>
      </c>
      <c r="M362" s="21" t="s">
        <v>122</v>
      </c>
      <c r="N362" s="21">
        <v>8880</v>
      </c>
      <c r="O362" s="21" t="s">
        <v>123</v>
      </c>
      <c r="P362" s="21" t="s">
        <v>262</v>
      </c>
      <c r="Q362" s="21">
        <f t="shared" si="11"/>
        <v>64</v>
      </c>
      <c r="R362" s="21" t="s">
        <v>27</v>
      </c>
      <c r="S362" s="21" t="s">
        <v>181</v>
      </c>
      <c r="T362" s="21" t="s">
        <v>28</v>
      </c>
      <c r="U362" s="21">
        <v>16</v>
      </c>
      <c r="V362" s="21">
        <v>16</v>
      </c>
      <c r="W362" s="21"/>
      <c r="X362" s="21" t="s">
        <v>1516</v>
      </c>
      <c r="Y362" s="32" t="str">
        <f t="shared" si="10"/>
        <v>购置西江镇农业产业加工车间64㎡。</v>
      </c>
      <c r="Z362" s="25">
        <v>5</v>
      </c>
      <c r="AA362" s="25">
        <v>23</v>
      </c>
      <c r="AB362" s="32" t="s">
        <v>127</v>
      </c>
      <c r="AC362" s="21" t="s">
        <v>29</v>
      </c>
      <c r="AD362" s="21" t="s">
        <v>1517</v>
      </c>
      <c r="AE362" s="21" t="s">
        <v>1517</v>
      </c>
      <c r="AF362" s="31">
        <v>16</v>
      </c>
      <c r="AG362" s="33"/>
    </row>
    <row r="363" s="14" customFormat="1" ht="121.8" spans="1:33">
      <c r="A363" s="20">
        <f>SUBTOTAL(103,$B$6:$B363)*1</f>
        <v>358</v>
      </c>
      <c r="B363" s="20" t="s">
        <v>114</v>
      </c>
      <c r="C363" s="21" t="s">
        <v>1466</v>
      </c>
      <c r="D363" s="21" t="s">
        <v>116</v>
      </c>
      <c r="E363" s="21" t="s">
        <v>151</v>
      </c>
      <c r="F363" s="21" t="s">
        <v>118</v>
      </c>
      <c r="G363" s="21" t="s">
        <v>415</v>
      </c>
      <c r="H363" s="21" t="s">
        <v>1514</v>
      </c>
      <c r="I363" s="21" t="s">
        <v>178</v>
      </c>
      <c r="J363" s="21" t="s">
        <v>1478</v>
      </c>
      <c r="K363" s="21" t="s">
        <v>136</v>
      </c>
      <c r="L363" s="21" t="s">
        <v>25</v>
      </c>
      <c r="M363" s="21" t="s">
        <v>122</v>
      </c>
      <c r="N363" s="21">
        <v>8880</v>
      </c>
      <c r="O363" s="21" t="s">
        <v>123</v>
      </c>
      <c r="P363" s="21" t="s">
        <v>262</v>
      </c>
      <c r="Q363" s="21">
        <f t="shared" si="11"/>
        <v>160</v>
      </c>
      <c r="R363" s="21" t="s">
        <v>27</v>
      </c>
      <c r="S363" s="21" t="s">
        <v>181</v>
      </c>
      <c r="T363" s="21" t="s">
        <v>28</v>
      </c>
      <c r="U363" s="21">
        <v>40</v>
      </c>
      <c r="V363" s="21">
        <v>40</v>
      </c>
      <c r="W363" s="21"/>
      <c r="X363" s="21" t="s">
        <v>1479</v>
      </c>
      <c r="Y363" s="32" t="str">
        <f t="shared" si="10"/>
        <v>购置西江镇农业产业加工车间160㎡。</v>
      </c>
      <c r="Z363" s="25">
        <v>12</v>
      </c>
      <c r="AA363" s="25">
        <v>54</v>
      </c>
      <c r="AB363" s="32" t="s">
        <v>127</v>
      </c>
      <c r="AC363" s="21" t="s">
        <v>29</v>
      </c>
      <c r="AD363" s="21" t="str">
        <f>G363&amp;"人民政府"</f>
        <v>高排乡人民政府</v>
      </c>
      <c r="AE363" s="21" t="str">
        <f>H363&amp;"民委员会"</f>
        <v>团龙村民委员会</v>
      </c>
      <c r="AF363" s="31">
        <v>40</v>
      </c>
      <c r="AG363" s="33"/>
    </row>
    <row r="364" s="14" customFormat="1" ht="121.8" spans="1:33">
      <c r="A364" s="20">
        <f>SUBTOTAL(103,$B$6:$B364)*1</f>
        <v>359</v>
      </c>
      <c r="B364" s="20" t="s">
        <v>114</v>
      </c>
      <c r="C364" s="21" t="s">
        <v>1466</v>
      </c>
      <c r="D364" s="21" t="s">
        <v>116</v>
      </c>
      <c r="E364" s="21" t="s">
        <v>117</v>
      </c>
      <c r="F364" s="21" t="s">
        <v>118</v>
      </c>
      <c r="G364" s="21" t="s">
        <v>415</v>
      </c>
      <c r="H364" s="21" t="s">
        <v>1518</v>
      </c>
      <c r="I364" s="21"/>
      <c r="J364" s="21" t="s">
        <v>1519</v>
      </c>
      <c r="K364" s="22" t="s">
        <v>131</v>
      </c>
      <c r="L364" s="22" t="s">
        <v>63</v>
      </c>
      <c r="M364" s="22" t="s">
        <v>122</v>
      </c>
      <c r="N364" s="22">
        <v>8082</v>
      </c>
      <c r="O364" s="21" t="s">
        <v>123</v>
      </c>
      <c r="P364" s="21" t="s">
        <v>262</v>
      </c>
      <c r="Q364" s="21">
        <f t="shared" si="11"/>
        <v>141.56</v>
      </c>
      <c r="R364" s="21" t="s">
        <v>27</v>
      </c>
      <c r="S364" s="21" t="s">
        <v>181</v>
      </c>
      <c r="T364" s="21" t="s">
        <v>28</v>
      </c>
      <c r="U364" s="21">
        <v>35.39</v>
      </c>
      <c r="V364" s="21">
        <v>35.39</v>
      </c>
      <c r="W364" s="21"/>
      <c r="X364" s="21" t="s">
        <v>1520</v>
      </c>
      <c r="Y364" s="32" t="str">
        <f t="shared" si="10"/>
        <v>购置西江镇农业产业加工车间141.56㎡。</v>
      </c>
      <c r="Z364" s="25">
        <v>10</v>
      </c>
      <c r="AA364" s="25">
        <v>45</v>
      </c>
      <c r="AB364" s="32" t="s">
        <v>127</v>
      </c>
      <c r="AC364" s="21" t="s">
        <v>29</v>
      </c>
      <c r="AD364" s="21" t="s">
        <v>422</v>
      </c>
      <c r="AE364" s="21" t="s">
        <v>1521</v>
      </c>
      <c r="AF364" s="31">
        <v>35.39</v>
      </c>
      <c r="AG364" s="33"/>
    </row>
    <row r="365" s="14" customFormat="1" ht="121.8" spans="1:33">
      <c r="A365" s="20">
        <f>SUBTOTAL(103,$B$6:$B365)*1</f>
        <v>360</v>
      </c>
      <c r="B365" s="20" t="s">
        <v>114</v>
      </c>
      <c r="C365" s="21" t="s">
        <v>1466</v>
      </c>
      <c r="D365" s="21" t="s">
        <v>116</v>
      </c>
      <c r="E365" s="21" t="s">
        <v>117</v>
      </c>
      <c r="F365" s="21" t="s">
        <v>118</v>
      </c>
      <c r="G365" s="21" t="s">
        <v>465</v>
      </c>
      <c r="H365" s="21" t="s">
        <v>1522</v>
      </c>
      <c r="I365" s="21"/>
      <c r="J365" s="21" t="s">
        <v>1523</v>
      </c>
      <c r="K365" s="22" t="s">
        <v>131</v>
      </c>
      <c r="L365" s="22" t="s">
        <v>63</v>
      </c>
      <c r="M365" s="22" t="s">
        <v>122</v>
      </c>
      <c r="N365" s="22">
        <v>8082</v>
      </c>
      <c r="O365" s="21" t="s">
        <v>123</v>
      </c>
      <c r="P365" s="21" t="s">
        <v>262</v>
      </c>
      <c r="Q365" s="21">
        <f t="shared" si="11"/>
        <v>141.52</v>
      </c>
      <c r="R365" s="21" t="s">
        <v>27</v>
      </c>
      <c r="S365" s="21" t="s">
        <v>181</v>
      </c>
      <c r="T365" s="21" t="s">
        <v>28</v>
      </c>
      <c r="U365" s="21">
        <v>35.38</v>
      </c>
      <c r="V365" s="21">
        <v>35.38</v>
      </c>
      <c r="W365" s="21"/>
      <c r="X365" s="21" t="s">
        <v>1524</v>
      </c>
      <c r="Y365" s="32" t="str">
        <f t="shared" si="10"/>
        <v>购置西江镇农业产业加工车间141.52㎡。</v>
      </c>
      <c r="Z365" s="25">
        <v>10</v>
      </c>
      <c r="AA365" s="25">
        <v>45</v>
      </c>
      <c r="AB365" s="32" t="s">
        <v>127</v>
      </c>
      <c r="AC365" s="21" t="s">
        <v>29</v>
      </c>
      <c r="AD365" s="21" t="s">
        <v>468</v>
      </c>
      <c r="AE365" s="21" t="s">
        <v>1525</v>
      </c>
      <c r="AF365" s="31">
        <v>35.38</v>
      </c>
      <c r="AG365" s="33"/>
    </row>
    <row r="366" s="14" customFormat="1" ht="156.6" spans="1:33">
      <c r="A366" s="20">
        <f>SUBTOTAL(103,$B$6:$B366)*1</f>
        <v>361</v>
      </c>
      <c r="B366" s="20" t="s">
        <v>114</v>
      </c>
      <c r="C366" s="21" t="s">
        <v>1466</v>
      </c>
      <c r="D366" s="21" t="s">
        <v>116</v>
      </c>
      <c r="E366" s="21" t="s">
        <v>117</v>
      </c>
      <c r="F366" s="21" t="s">
        <v>118</v>
      </c>
      <c r="G366" s="21" t="s">
        <v>465</v>
      </c>
      <c r="H366" s="21" t="s">
        <v>1526</v>
      </c>
      <c r="I366" s="21" t="s">
        <v>178</v>
      </c>
      <c r="J366" s="21" t="s">
        <v>1476</v>
      </c>
      <c r="K366" s="21" t="s">
        <v>136</v>
      </c>
      <c r="L366" s="21" t="s">
        <v>25</v>
      </c>
      <c r="M366" s="21" t="s">
        <v>122</v>
      </c>
      <c r="N366" s="21">
        <v>8880</v>
      </c>
      <c r="O366" s="21" t="s">
        <v>123</v>
      </c>
      <c r="P366" s="21" t="s">
        <v>262</v>
      </c>
      <c r="Q366" s="21">
        <f t="shared" si="11"/>
        <v>120</v>
      </c>
      <c r="R366" s="21" t="s">
        <v>27</v>
      </c>
      <c r="S366" s="21" t="s">
        <v>181</v>
      </c>
      <c r="T366" s="21" t="s">
        <v>28</v>
      </c>
      <c r="U366" s="21">
        <v>30</v>
      </c>
      <c r="V366" s="21">
        <v>30</v>
      </c>
      <c r="W366" s="21"/>
      <c r="X366" s="21" t="s">
        <v>1527</v>
      </c>
      <c r="Y366" s="32" t="str">
        <f t="shared" si="10"/>
        <v>购置西江镇农业产业加工车间120㎡。</v>
      </c>
      <c r="Z366" s="25">
        <v>9</v>
      </c>
      <c r="AA366" s="25">
        <v>41</v>
      </c>
      <c r="AB366" s="32" t="s">
        <v>127</v>
      </c>
      <c r="AC366" s="21" t="s">
        <v>29</v>
      </c>
      <c r="AD366" s="21" t="s">
        <v>1528</v>
      </c>
      <c r="AE366" s="21" t="s">
        <v>1528</v>
      </c>
      <c r="AF366" s="31">
        <v>30</v>
      </c>
      <c r="AG366" s="33"/>
    </row>
    <row r="367" s="14" customFormat="1" ht="121.8" spans="1:33">
      <c r="A367" s="20">
        <f>SUBTOTAL(103,$B$6:$B367)*1</f>
        <v>362</v>
      </c>
      <c r="B367" s="20" t="s">
        <v>114</v>
      </c>
      <c r="C367" s="21" t="s">
        <v>1466</v>
      </c>
      <c r="D367" s="21" t="s">
        <v>116</v>
      </c>
      <c r="E367" s="21" t="s">
        <v>117</v>
      </c>
      <c r="F367" s="21" t="s">
        <v>118</v>
      </c>
      <c r="G367" s="21" t="s">
        <v>465</v>
      </c>
      <c r="H367" s="21" t="s">
        <v>1529</v>
      </c>
      <c r="I367" s="21"/>
      <c r="J367" s="21" t="s">
        <v>1523</v>
      </c>
      <c r="K367" s="22" t="s">
        <v>131</v>
      </c>
      <c r="L367" s="22" t="s">
        <v>63</v>
      </c>
      <c r="M367" s="22" t="s">
        <v>122</v>
      </c>
      <c r="N367" s="22">
        <v>8082</v>
      </c>
      <c r="O367" s="21" t="s">
        <v>123</v>
      </c>
      <c r="P367" s="21" t="s">
        <v>262</v>
      </c>
      <c r="Q367" s="21">
        <f t="shared" si="11"/>
        <v>141.52</v>
      </c>
      <c r="R367" s="21" t="s">
        <v>27</v>
      </c>
      <c r="S367" s="21" t="s">
        <v>181</v>
      </c>
      <c r="T367" s="21" t="s">
        <v>28</v>
      </c>
      <c r="U367" s="21">
        <v>35.38</v>
      </c>
      <c r="V367" s="21">
        <v>35.38</v>
      </c>
      <c r="W367" s="21"/>
      <c r="X367" s="21" t="s">
        <v>1530</v>
      </c>
      <c r="Y367" s="32" t="str">
        <f t="shared" si="10"/>
        <v>购置西江镇农业产业加工车间141.52㎡。</v>
      </c>
      <c r="Z367" s="25">
        <v>10</v>
      </c>
      <c r="AA367" s="25">
        <v>45</v>
      </c>
      <c r="AB367" s="32" t="s">
        <v>127</v>
      </c>
      <c r="AC367" s="21" t="s">
        <v>29</v>
      </c>
      <c r="AD367" s="21" t="s">
        <v>468</v>
      </c>
      <c r="AE367" s="21" t="s">
        <v>1531</v>
      </c>
      <c r="AF367" s="31">
        <v>35.38</v>
      </c>
      <c r="AG367" s="33"/>
    </row>
    <row r="368" s="14" customFormat="1" ht="121.8" spans="1:33">
      <c r="A368" s="20">
        <f>SUBTOTAL(103,$B$6:$B368)*1</f>
        <v>363</v>
      </c>
      <c r="B368" s="20" t="s">
        <v>114</v>
      </c>
      <c r="C368" s="21" t="s">
        <v>1466</v>
      </c>
      <c r="D368" s="21" t="s">
        <v>116</v>
      </c>
      <c r="E368" s="21" t="s">
        <v>117</v>
      </c>
      <c r="F368" s="21" t="s">
        <v>118</v>
      </c>
      <c r="G368" s="21" t="s">
        <v>465</v>
      </c>
      <c r="H368" s="21" t="s">
        <v>1532</v>
      </c>
      <c r="I368" s="21"/>
      <c r="J368" s="21" t="s">
        <v>1523</v>
      </c>
      <c r="K368" s="22" t="s">
        <v>131</v>
      </c>
      <c r="L368" s="22" t="s">
        <v>63</v>
      </c>
      <c r="M368" s="22" t="s">
        <v>122</v>
      </c>
      <c r="N368" s="22">
        <v>8082</v>
      </c>
      <c r="O368" s="21" t="s">
        <v>123</v>
      </c>
      <c r="P368" s="21" t="s">
        <v>262</v>
      </c>
      <c r="Q368" s="21">
        <f t="shared" si="11"/>
        <v>141.52</v>
      </c>
      <c r="R368" s="21" t="s">
        <v>27</v>
      </c>
      <c r="S368" s="21" t="s">
        <v>181</v>
      </c>
      <c r="T368" s="21" t="s">
        <v>28</v>
      </c>
      <c r="U368" s="21">
        <v>35.38</v>
      </c>
      <c r="V368" s="21">
        <v>35.38</v>
      </c>
      <c r="W368" s="21"/>
      <c r="X368" s="21" t="s">
        <v>1533</v>
      </c>
      <c r="Y368" s="32" t="str">
        <f t="shared" si="10"/>
        <v>购置西江镇农业产业加工车间141.52㎡。</v>
      </c>
      <c r="Z368" s="25">
        <v>10</v>
      </c>
      <c r="AA368" s="25">
        <v>45</v>
      </c>
      <c r="AB368" s="32" t="s">
        <v>127</v>
      </c>
      <c r="AC368" s="21" t="s">
        <v>29</v>
      </c>
      <c r="AD368" s="21" t="s">
        <v>468</v>
      </c>
      <c r="AE368" s="21" t="s">
        <v>1534</v>
      </c>
      <c r="AF368" s="31">
        <v>35.38</v>
      </c>
      <c r="AG368" s="33"/>
    </row>
    <row r="369" s="14" customFormat="1" ht="104.4" spans="1:33">
      <c r="A369" s="20">
        <f>SUBTOTAL(103,$B$6:$B369)*1</f>
        <v>364</v>
      </c>
      <c r="B369" s="20" t="s">
        <v>114</v>
      </c>
      <c r="C369" s="21" t="s">
        <v>1466</v>
      </c>
      <c r="D369" s="21" t="s">
        <v>116</v>
      </c>
      <c r="E369" s="21" t="s">
        <v>117</v>
      </c>
      <c r="F369" s="21" t="s">
        <v>118</v>
      </c>
      <c r="G369" s="21" t="s">
        <v>465</v>
      </c>
      <c r="H369" s="21" t="s">
        <v>1535</v>
      </c>
      <c r="I369" s="21" t="s">
        <v>164</v>
      </c>
      <c r="J369" s="21" t="s">
        <v>1467</v>
      </c>
      <c r="K369" s="21" t="s">
        <v>136</v>
      </c>
      <c r="L369" s="21" t="s">
        <v>25</v>
      </c>
      <c r="M369" s="21" t="s">
        <v>122</v>
      </c>
      <c r="N369" s="21">
        <v>8880</v>
      </c>
      <c r="O369" s="21" t="s">
        <v>123</v>
      </c>
      <c r="P369" s="21" t="s">
        <v>262</v>
      </c>
      <c r="Q369" s="21">
        <f t="shared" si="11"/>
        <v>132</v>
      </c>
      <c r="R369" s="21" t="s">
        <v>27</v>
      </c>
      <c r="S369" s="21" t="s">
        <v>181</v>
      </c>
      <c r="T369" s="21" t="s">
        <v>28</v>
      </c>
      <c r="U369" s="21">
        <v>33</v>
      </c>
      <c r="V369" s="21">
        <v>33</v>
      </c>
      <c r="W369" s="21"/>
      <c r="X369" s="21" t="s">
        <v>1536</v>
      </c>
      <c r="Y369" s="32" t="str">
        <f t="shared" si="10"/>
        <v>购置西江镇农业产业加工车间132㎡。</v>
      </c>
      <c r="Z369" s="25">
        <v>10</v>
      </c>
      <c r="AA369" s="25">
        <v>45</v>
      </c>
      <c r="AB369" s="32" t="s">
        <v>127</v>
      </c>
      <c r="AC369" s="21" t="s">
        <v>29</v>
      </c>
      <c r="AD369" s="21" t="s">
        <v>1537</v>
      </c>
      <c r="AE369" s="21" t="s">
        <v>1537</v>
      </c>
      <c r="AF369" s="31">
        <v>33</v>
      </c>
      <c r="AG369" s="33"/>
    </row>
    <row r="370" s="14" customFormat="1" ht="121.8" spans="1:33">
      <c r="A370" s="20">
        <f>SUBTOTAL(103,$B$6:$B370)*1</f>
        <v>365</v>
      </c>
      <c r="B370" s="20" t="s">
        <v>114</v>
      </c>
      <c r="C370" s="21" t="s">
        <v>1466</v>
      </c>
      <c r="D370" s="21" t="s">
        <v>116</v>
      </c>
      <c r="E370" s="21" t="s">
        <v>117</v>
      </c>
      <c r="F370" s="21" t="s">
        <v>118</v>
      </c>
      <c r="G370" s="21" t="s">
        <v>465</v>
      </c>
      <c r="H370" s="21" t="s">
        <v>1535</v>
      </c>
      <c r="I370" s="21" t="s">
        <v>164</v>
      </c>
      <c r="J370" s="21" t="s">
        <v>1488</v>
      </c>
      <c r="K370" s="21" t="s">
        <v>136</v>
      </c>
      <c r="L370" s="21" t="s">
        <v>25</v>
      </c>
      <c r="M370" s="21" t="s">
        <v>122</v>
      </c>
      <c r="N370" s="21">
        <v>8880</v>
      </c>
      <c r="O370" s="21" t="s">
        <v>123</v>
      </c>
      <c r="P370" s="21" t="s">
        <v>262</v>
      </c>
      <c r="Q370" s="21">
        <f t="shared" si="11"/>
        <v>180</v>
      </c>
      <c r="R370" s="21" t="s">
        <v>27</v>
      </c>
      <c r="S370" s="21" t="s">
        <v>181</v>
      </c>
      <c r="T370" s="21" t="s">
        <v>28</v>
      </c>
      <c r="U370" s="21">
        <v>45</v>
      </c>
      <c r="V370" s="21">
        <v>45</v>
      </c>
      <c r="W370" s="21"/>
      <c r="X370" s="21" t="s">
        <v>1489</v>
      </c>
      <c r="Y370" s="32" t="str">
        <f t="shared" si="10"/>
        <v>购置西江镇农业产业加工车间180㎡。</v>
      </c>
      <c r="Z370" s="25">
        <v>14</v>
      </c>
      <c r="AA370" s="25">
        <v>63</v>
      </c>
      <c r="AB370" s="32" t="s">
        <v>127</v>
      </c>
      <c r="AC370" s="21" t="s">
        <v>29</v>
      </c>
      <c r="AD370" s="21" t="s">
        <v>1537</v>
      </c>
      <c r="AE370" s="21" t="s">
        <v>1537</v>
      </c>
      <c r="AF370" s="31">
        <v>45</v>
      </c>
      <c r="AG370" s="33"/>
    </row>
    <row r="371" s="14" customFormat="1" ht="121.8" spans="1:33">
      <c r="A371" s="20">
        <f>SUBTOTAL(103,$B$6:$B371)*1</f>
        <v>366</v>
      </c>
      <c r="B371" s="20" t="s">
        <v>114</v>
      </c>
      <c r="C371" s="21" t="s">
        <v>1466</v>
      </c>
      <c r="D371" s="21" t="s">
        <v>116</v>
      </c>
      <c r="E371" s="21" t="s">
        <v>117</v>
      </c>
      <c r="F371" s="21" t="s">
        <v>118</v>
      </c>
      <c r="G371" s="21" t="s">
        <v>465</v>
      </c>
      <c r="H371" s="21" t="s">
        <v>1535</v>
      </c>
      <c r="I371" s="21" t="s">
        <v>164</v>
      </c>
      <c r="J371" s="21" t="s">
        <v>1538</v>
      </c>
      <c r="K371" s="21" t="s">
        <v>136</v>
      </c>
      <c r="L371" s="21" t="s">
        <v>25</v>
      </c>
      <c r="M371" s="21" t="s">
        <v>122</v>
      </c>
      <c r="N371" s="21">
        <v>8880</v>
      </c>
      <c r="O371" s="21" t="s">
        <v>123</v>
      </c>
      <c r="P371" s="21" t="s">
        <v>262</v>
      </c>
      <c r="Q371" s="21">
        <f t="shared" si="11"/>
        <v>100</v>
      </c>
      <c r="R371" s="21" t="s">
        <v>27</v>
      </c>
      <c r="S371" s="21" t="s">
        <v>181</v>
      </c>
      <c r="T371" s="21" t="s">
        <v>28</v>
      </c>
      <c r="U371" s="21">
        <v>25</v>
      </c>
      <c r="V371" s="21">
        <v>25</v>
      </c>
      <c r="W371" s="21"/>
      <c r="X371" s="21" t="s">
        <v>1539</v>
      </c>
      <c r="Y371" s="32" t="str">
        <f t="shared" si="10"/>
        <v>购置西江镇农业产业加工车间100㎡。</v>
      </c>
      <c r="Z371" s="25">
        <v>8</v>
      </c>
      <c r="AA371" s="25">
        <v>36</v>
      </c>
      <c r="AB371" s="32" t="s">
        <v>127</v>
      </c>
      <c r="AC371" s="21" t="s">
        <v>29</v>
      </c>
      <c r="AD371" s="21" t="s">
        <v>1537</v>
      </c>
      <c r="AE371" s="21" t="s">
        <v>1537</v>
      </c>
      <c r="AF371" s="31">
        <v>25</v>
      </c>
      <c r="AG371" s="33"/>
    </row>
    <row r="372" s="14" customFormat="1" ht="121.8" spans="1:33">
      <c r="A372" s="20">
        <f>SUBTOTAL(103,$B$6:$B372)*1</f>
        <v>367</v>
      </c>
      <c r="B372" s="20" t="s">
        <v>114</v>
      </c>
      <c r="C372" s="21" t="s">
        <v>1466</v>
      </c>
      <c r="D372" s="21" t="s">
        <v>116</v>
      </c>
      <c r="E372" s="21" t="s">
        <v>151</v>
      </c>
      <c r="F372" s="21" t="s">
        <v>118</v>
      </c>
      <c r="G372" s="21" t="s">
        <v>465</v>
      </c>
      <c r="H372" s="21" t="s">
        <v>1535</v>
      </c>
      <c r="I372" s="21" t="s">
        <v>164</v>
      </c>
      <c r="J372" s="21" t="s">
        <v>1478</v>
      </c>
      <c r="K372" s="21" t="s">
        <v>136</v>
      </c>
      <c r="L372" s="21" t="s">
        <v>25</v>
      </c>
      <c r="M372" s="21" t="s">
        <v>122</v>
      </c>
      <c r="N372" s="21">
        <v>8880</v>
      </c>
      <c r="O372" s="21" t="s">
        <v>123</v>
      </c>
      <c r="P372" s="21" t="s">
        <v>262</v>
      </c>
      <c r="Q372" s="21">
        <f t="shared" si="11"/>
        <v>160</v>
      </c>
      <c r="R372" s="21" t="s">
        <v>27</v>
      </c>
      <c r="S372" s="21" t="s">
        <v>181</v>
      </c>
      <c r="T372" s="21" t="s">
        <v>28</v>
      </c>
      <c r="U372" s="21">
        <v>40</v>
      </c>
      <c r="V372" s="21">
        <v>40</v>
      </c>
      <c r="W372" s="21"/>
      <c r="X372" s="21" t="s">
        <v>1479</v>
      </c>
      <c r="Y372" s="32" t="str">
        <f t="shared" si="10"/>
        <v>购置西江镇农业产业加工车间160㎡。</v>
      </c>
      <c r="Z372" s="25">
        <v>12</v>
      </c>
      <c r="AA372" s="25">
        <v>54</v>
      </c>
      <c r="AB372" s="32" t="s">
        <v>127</v>
      </c>
      <c r="AC372" s="21" t="s">
        <v>29</v>
      </c>
      <c r="AD372" s="21" t="str">
        <f>G372&amp;"人民政府"</f>
        <v>筠门岭镇人民政府</v>
      </c>
      <c r="AE372" s="21" t="str">
        <f>H372&amp;"民委员会"</f>
        <v>芙蓉村民委员会</v>
      </c>
      <c r="AF372" s="31">
        <v>40</v>
      </c>
      <c r="AG372" s="33"/>
    </row>
    <row r="373" s="14" customFormat="1" ht="121.8" spans="1:33">
      <c r="A373" s="20">
        <f>SUBTOTAL(103,$B$6:$B373)*1</f>
        <v>368</v>
      </c>
      <c r="B373" s="20" t="s">
        <v>114</v>
      </c>
      <c r="C373" s="21" t="s">
        <v>1466</v>
      </c>
      <c r="D373" s="21" t="s">
        <v>116</v>
      </c>
      <c r="E373" s="21" t="s">
        <v>117</v>
      </c>
      <c r="F373" s="21" t="s">
        <v>118</v>
      </c>
      <c r="G373" s="21" t="s">
        <v>465</v>
      </c>
      <c r="H373" s="21" t="s">
        <v>1540</v>
      </c>
      <c r="I373" s="21"/>
      <c r="J373" s="21" t="s">
        <v>1523</v>
      </c>
      <c r="K373" s="22" t="s">
        <v>131</v>
      </c>
      <c r="L373" s="22" t="s">
        <v>63</v>
      </c>
      <c r="M373" s="22" t="s">
        <v>122</v>
      </c>
      <c r="N373" s="22">
        <v>8082</v>
      </c>
      <c r="O373" s="21" t="s">
        <v>123</v>
      </c>
      <c r="P373" s="21" t="s">
        <v>262</v>
      </c>
      <c r="Q373" s="21">
        <f t="shared" si="11"/>
        <v>141.52</v>
      </c>
      <c r="R373" s="21" t="s">
        <v>27</v>
      </c>
      <c r="S373" s="21" t="s">
        <v>181</v>
      </c>
      <c r="T373" s="21" t="s">
        <v>28</v>
      </c>
      <c r="U373" s="21">
        <v>35.38</v>
      </c>
      <c r="V373" s="21">
        <v>35.38</v>
      </c>
      <c r="W373" s="21"/>
      <c r="X373" s="21" t="s">
        <v>1541</v>
      </c>
      <c r="Y373" s="32" t="str">
        <f t="shared" si="10"/>
        <v>购置西江镇农业产业加工车间141.52㎡。</v>
      </c>
      <c r="Z373" s="25">
        <v>10</v>
      </c>
      <c r="AA373" s="25">
        <v>45</v>
      </c>
      <c r="AB373" s="32" t="s">
        <v>127</v>
      </c>
      <c r="AC373" s="21" t="s">
        <v>29</v>
      </c>
      <c r="AD373" s="21" t="s">
        <v>468</v>
      </c>
      <c r="AE373" s="21" t="s">
        <v>1542</v>
      </c>
      <c r="AF373" s="31">
        <v>35.38</v>
      </c>
      <c r="AG373" s="33"/>
    </row>
    <row r="374" s="14" customFormat="1" ht="156.6" spans="1:33">
      <c r="A374" s="20">
        <f>SUBTOTAL(103,$B$6:$B374)*1</f>
        <v>369</v>
      </c>
      <c r="B374" s="20" t="s">
        <v>114</v>
      </c>
      <c r="C374" s="21" t="s">
        <v>1466</v>
      </c>
      <c r="D374" s="21" t="s">
        <v>116</v>
      </c>
      <c r="E374" s="21" t="s">
        <v>117</v>
      </c>
      <c r="F374" s="21" t="s">
        <v>118</v>
      </c>
      <c r="G374" s="21" t="s">
        <v>465</v>
      </c>
      <c r="H374" s="21" t="s">
        <v>478</v>
      </c>
      <c r="I374" s="21" t="s">
        <v>164</v>
      </c>
      <c r="J374" s="21" t="s">
        <v>1543</v>
      </c>
      <c r="K374" s="21" t="s">
        <v>136</v>
      </c>
      <c r="L374" s="21" t="s">
        <v>25</v>
      </c>
      <c r="M374" s="21" t="s">
        <v>122</v>
      </c>
      <c r="N374" s="21">
        <v>8880</v>
      </c>
      <c r="O374" s="21">
        <v>0</v>
      </c>
      <c r="P374" s="21" t="s">
        <v>262</v>
      </c>
      <c r="Q374" s="21">
        <f t="shared" si="11"/>
        <v>168</v>
      </c>
      <c r="R374" s="21" t="s">
        <v>27</v>
      </c>
      <c r="S374" s="21" t="s">
        <v>181</v>
      </c>
      <c r="T374" s="21" t="s">
        <v>28</v>
      </c>
      <c r="U374" s="21">
        <v>42</v>
      </c>
      <c r="V374" s="21">
        <v>42</v>
      </c>
      <c r="W374" s="21"/>
      <c r="X374" s="21" t="s">
        <v>1544</v>
      </c>
      <c r="Y374" s="32" t="str">
        <f t="shared" si="10"/>
        <v>购置西江镇农业产业加工车间168㎡。</v>
      </c>
      <c r="Z374" s="25">
        <v>35</v>
      </c>
      <c r="AA374" s="25">
        <v>168</v>
      </c>
      <c r="AB374" s="32" t="s">
        <v>127</v>
      </c>
      <c r="AC374" s="21" t="s">
        <v>29</v>
      </c>
      <c r="AD374" s="21" t="s">
        <v>481</v>
      </c>
      <c r="AE374" s="21" t="s">
        <v>481</v>
      </c>
      <c r="AF374" s="31">
        <v>42</v>
      </c>
      <c r="AG374" s="33"/>
    </row>
    <row r="375" s="14" customFormat="1" ht="156.6" spans="1:33">
      <c r="A375" s="20">
        <f>SUBTOTAL(103,$B$6:$B375)*1</f>
        <v>370</v>
      </c>
      <c r="B375" s="20" t="s">
        <v>114</v>
      </c>
      <c r="C375" s="21" t="s">
        <v>1466</v>
      </c>
      <c r="D375" s="21" t="s">
        <v>116</v>
      </c>
      <c r="E375" s="21" t="s">
        <v>117</v>
      </c>
      <c r="F375" s="21" t="s">
        <v>118</v>
      </c>
      <c r="G375" s="21" t="s">
        <v>465</v>
      </c>
      <c r="H375" s="21" t="s">
        <v>1545</v>
      </c>
      <c r="I375" s="21" t="s">
        <v>178</v>
      </c>
      <c r="J375" s="21" t="s">
        <v>1476</v>
      </c>
      <c r="K375" s="21" t="s">
        <v>136</v>
      </c>
      <c r="L375" s="21" t="s">
        <v>25</v>
      </c>
      <c r="M375" s="21" t="s">
        <v>122</v>
      </c>
      <c r="N375" s="21">
        <v>8880</v>
      </c>
      <c r="O375" s="21" t="s">
        <v>123</v>
      </c>
      <c r="P375" s="21" t="s">
        <v>262</v>
      </c>
      <c r="Q375" s="21">
        <f t="shared" si="11"/>
        <v>120</v>
      </c>
      <c r="R375" s="21" t="s">
        <v>27</v>
      </c>
      <c r="S375" s="21" t="s">
        <v>181</v>
      </c>
      <c r="T375" s="21" t="s">
        <v>28</v>
      </c>
      <c r="U375" s="21">
        <v>30</v>
      </c>
      <c r="V375" s="21">
        <v>30</v>
      </c>
      <c r="W375" s="21"/>
      <c r="X375" s="21" t="s">
        <v>1527</v>
      </c>
      <c r="Y375" s="32" t="str">
        <f t="shared" si="10"/>
        <v>购置西江镇农业产业加工车间120㎡。</v>
      </c>
      <c r="Z375" s="25">
        <v>9</v>
      </c>
      <c r="AA375" s="25">
        <v>41</v>
      </c>
      <c r="AB375" s="32" t="s">
        <v>127</v>
      </c>
      <c r="AC375" s="21" t="s">
        <v>29</v>
      </c>
      <c r="AD375" s="21" t="s">
        <v>1542</v>
      </c>
      <c r="AE375" s="21" t="s">
        <v>1542</v>
      </c>
      <c r="AF375" s="31">
        <v>30</v>
      </c>
      <c r="AG375" s="33"/>
    </row>
    <row r="376" s="14" customFormat="1" ht="156.6" spans="1:33">
      <c r="A376" s="20">
        <f>SUBTOTAL(103,$B$6:$B376)*1</f>
        <v>371</v>
      </c>
      <c r="B376" s="20" t="s">
        <v>114</v>
      </c>
      <c r="C376" s="21" t="s">
        <v>1466</v>
      </c>
      <c r="D376" s="21" t="s">
        <v>116</v>
      </c>
      <c r="E376" s="21" t="s">
        <v>117</v>
      </c>
      <c r="F376" s="21" t="s">
        <v>118</v>
      </c>
      <c r="G376" s="21" t="s">
        <v>465</v>
      </c>
      <c r="H376" s="21" t="s">
        <v>492</v>
      </c>
      <c r="I376" s="21" t="s">
        <v>164</v>
      </c>
      <c r="J376" s="21" t="s">
        <v>1492</v>
      </c>
      <c r="K376" s="22" t="s">
        <v>136</v>
      </c>
      <c r="L376" s="22" t="s">
        <v>25</v>
      </c>
      <c r="M376" s="22" t="s">
        <v>122</v>
      </c>
      <c r="N376" s="22">
        <v>8880</v>
      </c>
      <c r="O376" s="21" t="s">
        <v>123</v>
      </c>
      <c r="P376" s="21" t="s">
        <v>262</v>
      </c>
      <c r="Q376" s="21">
        <f t="shared" si="11"/>
        <v>400</v>
      </c>
      <c r="R376" s="21" t="s">
        <v>27</v>
      </c>
      <c r="S376" s="21" t="s">
        <v>181</v>
      </c>
      <c r="T376" s="21" t="s">
        <v>28</v>
      </c>
      <c r="U376" s="21">
        <v>100</v>
      </c>
      <c r="V376" s="21">
        <v>100</v>
      </c>
      <c r="W376" s="21"/>
      <c r="X376" s="21" t="s">
        <v>1546</v>
      </c>
      <c r="Y376" s="32" t="str">
        <f t="shared" si="10"/>
        <v>购置西江镇农业产业加工车间400㎡。</v>
      </c>
      <c r="Z376" s="25">
        <v>35</v>
      </c>
      <c r="AA376" s="25">
        <v>168</v>
      </c>
      <c r="AB376" s="32" t="s">
        <v>127</v>
      </c>
      <c r="AC376" s="21" t="s">
        <v>29</v>
      </c>
      <c r="AD376" s="21" t="s">
        <v>495</v>
      </c>
      <c r="AE376" s="21" t="s">
        <v>495</v>
      </c>
      <c r="AF376" s="31">
        <v>100</v>
      </c>
      <c r="AG376" s="33"/>
    </row>
    <row r="377" s="14" customFormat="1" ht="156.6" spans="1:33">
      <c r="A377" s="20">
        <f>SUBTOTAL(103,$B$6:$B377)*1</f>
        <v>372</v>
      </c>
      <c r="B377" s="20" t="s">
        <v>114</v>
      </c>
      <c r="C377" s="21" t="s">
        <v>1466</v>
      </c>
      <c r="D377" s="21" t="s">
        <v>116</v>
      </c>
      <c r="E377" s="21" t="s">
        <v>117</v>
      </c>
      <c r="F377" s="21" t="s">
        <v>118</v>
      </c>
      <c r="G377" s="21" t="s">
        <v>465</v>
      </c>
      <c r="H377" s="21" t="s">
        <v>1547</v>
      </c>
      <c r="I377" s="21" t="s">
        <v>178</v>
      </c>
      <c r="J377" s="21" t="s">
        <v>1476</v>
      </c>
      <c r="K377" s="21" t="s">
        <v>136</v>
      </c>
      <c r="L377" s="21" t="s">
        <v>25</v>
      </c>
      <c r="M377" s="21" t="s">
        <v>122</v>
      </c>
      <c r="N377" s="21">
        <v>8880</v>
      </c>
      <c r="O377" s="21" t="s">
        <v>123</v>
      </c>
      <c r="P377" s="21" t="s">
        <v>262</v>
      </c>
      <c r="Q377" s="21">
        <f t="shared" si="11"/>
        <v>120</v>
      </c>
      <c r="R377" s="21" t="s">
        <v>27</v>
      </c>
      <c r="S377" s="21" t="s">
        <v>181</v>
      </c>
      <c r="T377" s="21" t="s">
        <v>28</v>
      </c>
      <c r="U377" s="21">
        <v>30</v>
      </c>
      <c r="V377" s="21">
        <v>30</v>
      </c>
      <c r="W377" s="21"/>
      <c r="X377" s="21" t="s">
        <v>1527</v>
      </c>
      <c r="Y377" s="32" t="str">
        <f t="shared" si="10"/>
        <v>购置西江镇农业产业加工车间120㎡。</v>
      </c>
      <c r="Z377" s="25">
        <v>9</v>
      </c>
      <c r="AA377" s="25">
        <v>41</v>
      </c>
      <c r="AB377" s="32" t="s">
        <v>127</v>
      </c>
      <c r="AC377" s="21" t="s">
        <v>29</v>
      </c>
      <c r="AD377" s="21" t="s">
        <v>1548</v>
      </c>
      <c r="AE377" s="21" t="s">
        <v>1548</v>
      </c>
      <c r="AF377" s="31">
        <v>30</v>
      </c>
      <c r="AG377" s="33"/>
    </row>
    <row r="378" s="14" customFormat="1" ht="156.6" spans="1:33">
      <c r="A378" s="20">
        <f>SUBTOTAL(103,$B$6:$B378)*1</f>
        <v>373</v>
      </c>
      <c r="B378" s="20" t="s">
        <v>114</v>
      </c>
      <c r="C378" s="21" t="s">
        <v>1466</v>
      </c>
      <c r="D378" s="21" t="s">
        <v>116</v>
      </c>
      <c r="E378" s="21" t="s">
        <v>117</v>
      </c>
      <c r="F378" s="21" t="s">
        <v>118</v>
      </c>
      <c r="G378" s="21" t="s">
        <v>465</v>
      </c>
      <c r="H378" s="21" t="s">
        <v>1549</v>
      </c>
      <c r="I378" s="21" t="s">
        <v>178</v>
      </c>
      <c r="J378" s="21" t="s">
        <v>1476</v>
      </c>
      <c r="K378" s="21" t="s">
        <v>136</v>
      </c>
      <c r="L378" s="21" t="s">
        <v>25</v>
      </c>
      <c r="M378" s="21" t="s">
        <v>122</v>
      </c>
      <c r="N378" s="21">
        <v>8880</v>
      </c>
      <c r="O378" s="21" t="s">
        <v>123</v>
      </c>
      <c r="P378" s="21" t="s">
        <v>262</v>
      </c>
      <c r="Q378" s="21">
        <f t="shared" si="11"/>
        <v>120</v>
      </c>
      <c r="R378" s="21" t="s">
        <v>27</v>
      </c>
      <c r="S378" s="21" t="s">
        <v>181</v>
      </c>
      <c r="T378" s="21" t="s">
        <v>28</v>
      </c>
      <c r="U378" s="21">
        <v>30</v>
      </c>
      <c r="V378" s="21">
        <v>30</v>
      </c>
      <c r="W378" s="21"/>
      <c r="X378" s="21" t="s">
        <v>1527</v>
      </c>
      <c r="Y378" s="32" t="str">
        <f t="shared" si="10"/>
        <v>购置西江镇农业产业加工车间120㎡。</v>
      </c>
      <c r="Z378" s="25">
        <v>9</v>
      </c>
      <c r="AA378" s="25">
        <v>41</v>
      </c>
      <c r="AB378" s="32" t="s">
        <v>127</v>
      </c>
      <c r="AC378" s="21" t="s">
        <v>29</v>
      </c>
      <c r="AD378" s="21" t="s">
        <v>1550</v>
      </c>
      <c r="AE378" s="21" t="s">
        <v>1550</v>
      </c>
      <c r="AF378" s="31">
        <v>30</v>
      </c>
      <c r="AG378" s="33"/>
    </row>
    <row r="379" s="14" customFormat="1" ht="104.4" spans="1:33">
      <c r="A379" s="20">
        <f>SUBTOTAL(103,$B$6:$B379)*1</f>
        <v>374</v>
      </c>
      <c r="B379" s="20" t="s">
        <v>114</v>
      </c>
      <c r="C379" s="21" t="s">
        <v>1466</v>
      </c>
      <c r="D379" s="21" t="s">
        <v>116</v>
      </c>
      <c r="E379" s="21" t="s">
        <v>117</v>
      </c>
      <c r="F379" s="21" t="s">
        <v>118</v>
      </c>
      <c r="G379" s="21" t="s">
        <v>465</v>
      </c>
      <c r="H379" s="21" t="s">
        <v>1551</v>
      </c>
      <c r="I379" s="21" t="s">
        <v>178</v>
      </c>
      <c r="J379" s="21" t="s">
        <v>1478</v>
      </c>
      <c r="K379" s="21" t="s">
        <v>136</v>
      </c>
      <c r="L379" s="21" t="s">
        <v>25</v>
      </c>
      <c r="M379" s="21" t="s">
        <v>122</v>
      </c>
      <c r="N379" s="21">
        <v>8880</v>
      </c>
      <c r="O379" s="21" t="s">
        <v>123</v>
      </c>
      <c r="P379" s="21" t="s">
        <v>262</v>
      </c>
      <c r="Q379" s="21">
        <f t="shared" si="11"/>
        <v>160</v>
      </c>
      <c r="R379" s="21" t="s">
        <v>27</v>
      </c>
      <c r="S379" s="21" t="s">
        <v>181</v>
      </c>
      <c r="T379" s="21" t="s">
        <v>28</v>
      </c>
      <c r="U379" s="21">
        <v>40</v>
      </c>
      <c r="V379" s="21">
        <v>40</v>
      </c>
      <c r="W379" s="21"/>
      <c r="X379" s="21" t="s">
        <v>1552</v>
      </c>
      <c r="Y379" s="32" t="str">
        <f t="shared" si="10"/>
        <v>购置西江镇农业产业加工车间160㎡。</v>
      </c>
      <c r="Z379" s="25">
        <v>2</v>
      </c>
      <c r="AA379" s="25">
        <v>8921</v>
      </c>
      <c r="AB379" s="32" t="s">
        <v>127</v>
      </c>
      <c r="AC379" s="21" t="s">
        <v>29</v>
      </c>
      <c r="AD379" s="21" t="s">
        <v>468</v>
      </c>
      <c r="AE379" s="21" t="str">
        <f>H379&amp;"民委员会"</f>
        <v>学子村民委员会</v>
      </c>
      <c r="AF379" s="31">
        <v>40</v>
      </c>
      <c r="AG379" s="33"/>
    </row>
    <row r="380" s="14" customFormat="1" ht="121.8" spans="1:33">
      <c r="A380" s="20">
        <f>SUBTOTAL(103,$B$6:$B380)*1</f>
        <v>375</v>
      </c>
      <c r="B380" s="20" t="s">
        <v>114</v>
      </c>
      <c r="C380" s="21" t="s">
        <v>1466</v>
      </c>
      <c r="D380" s="21" t="s">
        <v>116</v>
      </c>
      <c r="E380" s="21" t="s">
        <v>117</v>
      </c>
      <c r="F380" s="21" t="s">
        <v>118</v>
      </c>
      <c r="G380" s="21" t="s">
        <v>465</v>
      </c>
      <c r="H380" s="21" t="s">
        <v>1551</v>
      </c>
      <c r="I380" s="21" t="s">
        <v>178</v>
      </c>
      <c r="J380" s="21" t="s">
        <v>1553</v>
      </c>
      <c r="K380" s="21" t="s">
        <v>136</v>
      </c>
      <c r="L380" s="21" t="s">
        <v>25</v>
      </c>
      <c r="M380" s="21" t="s">
        <v>122</v>
      </c>
      <c r="N380" s="21">
        <v>8880</v>
      </c>
      <c r="O380" s="21" t="s">
        <v>123</v>
      </c>
      <c r="P380" s="21" t="s">
        <v>262</v>
      </c>
      <c r="Q380" s="21">
        <f t="shared" si="11"/>
        <v>124.8</v>
      </c>
      <c r="R380" s="21" t="s">
        <v>27</v>
      </c>
      <c r="S380" s="21" t="s">
        <v>181</v>
      </c>
      <c r="T380" s="21" t="s">
        <v>28</v>
      </c>
      <c r="U380" s="21">
        <v>31.2</v>
      </c>
      <c r="V380" s="21">
        <v>31.2</v>
      </c>
      <c r="W380" s="21"/>
      <c r="X380" s="21" t="s">
        <v>1554</v>
      </c>
      <c r="Y380" s="32" t="str">
        <f t="shared" si="10"/>
        <v>购置西江镇农业产业加工车间124.8㎡。</v>
      </c>
      <c r="Z380" s="25" t="str">
        <f>MID(X380,60,2)</f>
        <v>户9</v>
      </c>
      <c r="AA380" s="25">
        <v>8921</v>
      </c>
      <c r="AB380" s="32" t="s">
        <v>127</v>
      </c>
      <c r="AC380" s="21" t="s">
        <v>29</v>
      </c>
      <c r="AD380" s="21" t="s">
        <v>468</v>
      </c>
      <c r="AE380" s="21" t="str">
        <f>H380&amp;"民委员会"</f>
        <v>学子村民委员会</v>
      </c>
      <c r="AF380" s="31">
        <v>31.2</v>
      </c>
      <c r="AG380" s="33"/>
    </row>
    <row r="381" s="14" customFormat="1" ht="156.6" spans="1:33">
      <c r="A381" s="20">
        <f>SUBTOTAL(103,$B$6:$B381)*1</f>
        <v>376</v>
      </c>
      <c r="B381" s="20" t="s">
        <v>114</v>
      </c>
      <c r="C381" s="21" t="s">
        <v>1466</v>
      </c>
      <c r="D381" s="21" t="s">
        <v>116</v>
      </c>
      <c r="E381" s="21" t="s">
        <v>117</v>
      </c>
      <c r="F381" s="21" t="s">
        <v>118</v>
      </c>
      <c r="G381" s="21" t="s">
        <v>465</v>
      </c>
      <c r="H381" s="21" t="s">
        <v>516</v>
      </c>
      <c r="I381" s="21" t="s">
        <v>164</v>
      </c>
      <c r="J381" s="21" t="s">
        <v>1492</v>
      </c>
      <c r="K381" s="22" t="s">
        <v>136</v>
      </c>
      <c r="L381" s="22" t="s">
        <v>25</v>
      </c>
      <c r="M381" s="22" t="s">
        <v>122</v>
      </c>
      <c r="N381" s="22">
        <v>8880</v>
      </c>
      <c r="O381" s="21" t="s">
        <v>123</v>
      </c>
      <c r="P381" s="21" t="s">
        <v>262</v>
      </c>
      <c r="Q381" s="21">
        <f t="shared" si="11"/>
        <v>400</v>
      </c>
      <c r="R381" s="21" t="s">
        <v>27</v>
      </c>
      <c r="S381" s="21" t="s">
        <v>181</v>
      </c>
      <c r="T381" s="21" t="s">
        <v>28</v>
      </c>
      <c r="U381" s="21">
        <v>100</v>
      </c>
      <c r="V381" s="21">
        <v>100</v>
      </c>
      <c r="W381" s="21"/>
      <c r="X381" s="21" t="s">
        <v>1546</v>
      </c>
      <c r="Y381" s="32" t="str">
        <f t="shared" si="10"/>
        <v>购置西江镇农业产业加工车间400㎡。</v>
      </c>
      <c r="Z381" s="25">
        <v>35</v>
      </c>
      <c r="AA381" s="25">
        <v>168</v>
      </c>
      <c r="AB381" s="32" t="s">
        <v>127</v>
      </c>
      <c r="AC381" s="21" t="s">
        <v>29</v>
      </c>
      <c r="AD381" s="21" t="s">
        <v>519</v>
      </c>
      <c r="AE381" s="21" t="s">
        <v>519</v>
      </c>
      <c r="AF381" s="31">
        <v>100</v>
      </c>
      <c r="AG381" s="33"/>
    </row>
    <row r="382" s="14" customFormat="1" ht="121.8" spans="1:33">
      <c r="A382" s="20">
        <f>SUBTOTAL(103,$B$6:$B382)*1</f>
        <v>377</v>
      </c>
      <c r="B382" s="20" t="s">
        <v>114</v>
      </c>
      <c r="C382" s="21" t="s">
        <v>1466</v>
      </c>
      <c r="D382" s="21" t="s">
        <v>116</v>
      </c>
      <c r="E382" s="21" t="s">
        <v>117</v>
      </c>
      <c r="F382" s="21" t="s">
        <v>118</v>
      </c>
      <c r="G382" s="21" t="s">
        <v>465</v>
      </c>
      <c r="H382" s="21" t="s">
        <v>516</v>
      </c>
      <c r="I382" s="21" t="s">
        <v>164</v>
      </c>
      <c r="J382" s="21" t="s">
        <v>1470</v>
      </c>
      <c r="K382" s="21" t="s">
        <v>136</v>
      </c>
      <c r="L382" s="21" t="s">
        <v>261</v>
      </c>
      <c r="M382" s="21" t="s">
        <v>1471</v>
      </c>
      <c r="N382" s="21">
        <v>250</v>
      </c>
      <c r="O382" s="21" t="s">
        <v>123</v>
      </c>
      <c r="P382" s="21" t="s">
        <v>262</v>
      </c>
      <c r="Q382" s="21">
        <f t="shared" si="11"/>
        <v>200</v>
      </c>
      <c r="R382" s="21" t="s">
        <v>27</v>
      </c>
      <c r="S382" s="21" t="s">
        <v>181</v>
      </c>
      <c r="T382" s="21" t="s">
        <v>28</v>
      </c>
      <c r="U382" s="21">
        <v>50</v>
      </c>
      <c r="V382" s="21">
        <v>50</v>
      </c>
      <c r="W382" s="21"/>
      <c r="X382" s="21" t="s">
        <v>1472</v>
      </c>
      <c r="Y382" s="32" t="str">
        <f t="shared" si="10"/>
        <v>购置西江镇农业产业加工车间200㎡。</v>
      </c>
      <c r="Z382" s="25">
        <v>15</v>
      </c>
      <c r="AA382" s="25">
        <v>68</v>
      </c>
      <c r="AB382" s="32" t="s">
        <v>127</v>
      </c>
      <c r="AC382" s="21" t="s">
        <v>29</v>
      </c>
      <c r="AD382" s="21" t="s">
        <v>519</v>
      </c>
      <c r="AE382" s="21" t="s">
        <v>519</v>
      </c>
      <c r="AF382" s="31">
        <v>50</v>
      </c>
      <c r="AG382" s="33"/>
    </row>
    <row r="383" s="14" customFormat="1" ht="121.8" spans="1:33">
      <c r="A383" s="20">
        <f>SUBTOTAL(103,$B$6:$B383)*1</f>
        <v>378</v>
      </c>
      <c r="B383" s="20" t="s">
        <v>114</v>
      </c>
      <c r="C383" s="21" t="s">
        <v>1466</v>
      </c>
      <c r="D383" s="21" t="s">
        <v>116</v>
      </c>
      <c r="E383" s="21" t="s">
        <v>117</v>
      </c>
      <c r="F383" s="21" t="s">
        <v>118</v>
      </c>
      <c r="G383" s="21" t="s">
        <v>465</v>
      </c>
      <c r="H383" s="21" t="s">
        <v>516</v>
      </c>
      <c r="I383" s="21" t="s">
        <v>164</v>
      </c>
      <c r="J383" s="21" t="s">
        <v>1474</v>
      </c>
      <c r="K383" s="21" t="s">
        <v>131</v>
      </c>
      <c r="L383" s="21" t="s">
        <v>73</v>
      </c>
      <c r="M383" s="21" t="s">
        <v>122</v>
      </c>
      <c r="N383" s="21">
        <v>823</v>
      </c>
      <c r="O383" s="21" t="s">
        <v>123</v>
      </c>
      <c r="P383" s="21" t="s">
        <v>262</v>
      </c>
      <c r="Q383" s="21">
        <f t="shared" si="11"/>
        <v>36</v>
      </c>
      <c r="R383" s="21" t="s">
        <v>27</v>
      </c>
      <c r="S383" s="21" t="s">
        <v>181</v>
      </c>
      <c r="T383" s="21" t="s">
        <v>28</v>
      </c>
      <c r="U383" s="21">
        <v>9</v>
      </c>
      <c r="V383" s="21">
        <v>9</v>
      </c>
      <c r="W383" s="21"/>
      <c r="X383" s="21" t="s">
        <v>1475</v>
      </c>
      <c r="Y383" s="32" t="str">
        <f t="shared" si="10"/>
        <v>购置西江镇农业产业加工车间36㎡。</v>
      </c>
      <c r="Z383" s="25">
        <v>2</v>
      </c>
      <c r="AA383" s="25">
        <v>9</v>
      </c>
      <c r="AB383" s="32" t="s">
        <v>127</v>
      </c>
      <c r="AC383" s="21" t="s">
        <v>29</v>
      </c>
      <c r="AD383" s="21" t="s">
        <v>519</v>
      </c>
      <c r="AE383" s="21" t="s">
        <v>519</v>
      </c>
      <c r="AF383" s="31">
        <v>9</v>
      </c>
      <c r="AG383" s="33"/>
    </row>
    <row r="384" s="14" customFormat="1" ht="156.6" spans="1:33">
      <c r="A384" s="20">
        <f>SUBTOTAL(103,$B$6:$B384)*1</f>
        <v>379</v>
      </c>
      <c r="B384" s="20" t="s">
        <v>114</v>
      </c>
      <c r="C384" s="21" t="s">
        <v>1466</v>
      </c>
      <c r="D384" s="21" t="s">
        <v>116</v>
      </c>
      <c r="E384" s="21" t="s">
        <v>117</v>
      </c>
      <c r="F384" s="21" t="s">
        <v>118</v>
      </c>
      <c r="G384" s="21" t="s">
        <v>465</v>
      </c>
      <c r="H384" s="21" t="s">
        <v>533</v>
      </c>
      <c r="I384" s="21" t="s">
        <v>164</v>
      </c>
      <c r="J384" s="21" t="s">
        <v>1478</v>
      </c>
      <c r="K384" s="21" t="s">
        <v>136</v>
      </c>
      <c r="L384" s="21" t="s">
        <v>25</v>
      </c>
      <c r="M384" s="21" t="s">
        <v>122</v>
      </c>
      <c r="N384" s="21">
        <v>8880</v>
      </c>
      <c r="O384" s="21">
        <v>0</v>
      </c>
      <c r="P384" s="21" t="s">
        <v>262</v>
      </c>
      <c r="Q384" s="21">
        <f t="shared" si="11"/>
        <v>160</v>
      </c>
      <c r="R384" s="21" t="s">
        <v>27</v>
      </c>
      <c r="S384" s="21" t="s">
        <v>181</v>
      </c>
      <c r="T384" s="21" t="s">
        <v>28</v>
      </c>
      <c r="U384" s="21">
        <v>40</v>
      </c>
      <c r="V384" s="21">
        <v>40</v>
      </c>
      <c r="W384" s="21"/>
      <c r="X384" s="21" t="s">
        <v>1555</v>
      </c>
      <c r="Y384" s="32" t="str">
        <f t="shared" si="10"/>
        <v>购置西江镇农业产业加工车间160㎡。</v>
      </c>
      <c r="Z384" s="25">
        <v>35</v>
      </c>
      <c r="AA384" s="25">
        <v>168</v>
      </c>
      <c r="AB384" s="32" t="s">
        <v>127</v>
      </c>
      <c r="AC384" s="21" t="s">
        <v>29</v>
      </c>
      <c r="AD384" s="21" t="s">
        <v>536</v>
      </c>
      <c r="AE384" s="21" t="s">
        <v>536</v>
      </c>
      <c r="AF384" s="31">
        <v>40</v>
      </c>
      <c r="AG384" s="33"/>
    </row>
    <row r="385" s="14" customFormat="1" ht="156.6" spans="1:33">
      <c r="A385" s="20">
        <f>SUBTOTAL(103,$B$6:$B385)*1</f>
        <v>380</v>
      </c>
      <c r="B385" s="20" t="s">
        <v>114</v>
      </c>
      <c r="C385" s="21" t="s">
        <v>1466</v>
      </c>
      <c r="D385" s="21" t="s">
        <v>116</v>
      </c>
      <c r="E385" s="21" t="s">
        <v>117</v>
      </c>
      <c r="F385" s="21" t="s">
        <v>118</v>
      </c>
      <c r="G385" s="21" t="s">
        <v>465</v>
      </c>
      <c r="H385" s="21" t="s">
        <v>543</v>
      </c>
      <c r="I385" s="21" t="s">
        <v>178</v>
      </c>
      <c r="J385" s="21" t="s">
        <v>1476</v>
      </c>
      <c r="K385" s="21" t="s">
        <v>136</v>
      </c>
      <c r="L385" s="21" t="s">
        <v>25</v>
      </c>
      <c r="M385" s="21" t="s">
        <v>122</v>
      </c>
      <c r="N385" s="21">
        <v>8880</v>
      </c>
      <c r="O385" s="21" t="s">
        <v>123</v>
      </c>
      <c r="P385" s="21" t="s">
        <v>262</v>
      </c>
      <c r="Q385" s="21">
        <f t="shared" si="11"/>
        <v>120</v>
      </c>
      <c r="R385" s="21" t="s">
        <v>27</v>
      </c>
      <c r="S385" s="21" t="s">
        <v>181</v>
      </c>
      <c r="T385" s="21" t="s">
        <v>28</v>
      </c>
      <c r="U385" s="21">
        <v>30</v>
      </c>
      <c r="V385" s="21">
        <v>30</v>
      </c>
      <c r="W385" s="21"/>
      <c r="X385" s="21" t="s">
        <v>1527</v>
      </c>
      <c r="Y385" s="32" t="str">
        <f t="shared" si="10"/>
        <v>购置西江镇农业产业加工车间120㎡。</v>
      </c>
      <c r="Z385" s="25">
        <v>9</v>
      </c>
      <c r="AA385" s="25">
        <v>41</v>
      </c>
      <c r="AB385" s="32" t="s">
        <v>127</v>
      </c>
      <c r="AC385" s="21" t="s">
        <v>29</v>
      </c>
      <c r="AD385" s="21" t="s">
        <v>546</v>
      </c>
      <c r="AE385" s="21" t="s">
        <v>546</v>
      </c>
      <c r="AF385" s="31">
        <v>30</v>
      </c>
      <c r="AG385" s="33"/>
    </row>
    <row r="386" s="14" customFormat="1" ht="121.8" spans="1:33">
      <c r="A386" s="20">
        <f>SUBTOTAL(103,$B$6:$B386)*1</f>
        <v>381</v>
      </c>
      <c r="B386" s="20" t="s">
        <v>114</v>
      </c>
      <c r="C386" s="21" t="s">
        <v>1466</v>
      </c>
      <c r="D386" s="21" t="s">
        <v>116</v>
      </c>
      <c r="E386" s="21" t="s">
        <v>117</v>
      </c>
      <c r="F386" s="21" t="s">
        <v>118</v>
      </c>
      <c r="G386" s="21" t="s">
        <v>548</v>
      </c>
      <c r="H386" s="21" t="s">
        <v>565</v>
      </c>
      <c r="I386" s="21" t="s">
        <v>164</v>
      </c>
      <c r="J386" s="21" t="s">
        <v>1467</v>
      </c>
      <c r="K386" s="21" t="s">
        <v>131</v>
      </c>
      <c r="L386" s="21" t="s">
        <v>73</v>
      </c>
      <c r="M386" s="21" t="s">
        <v>122</v>
      </c>
      <c r="N386" s="21">
        <v>823</v>
      </c>
      <c r="O386" s="21" t="s">
        <v>123</v>
      </c>
      <c r="P386" s="21" t="s">
        <v>262</v>
      </c>
      <c r="Q386" s="21">
        <f t="shared" si="11"/>
        <v>132</v>
      </c>
      <c r="R386" s="21" t="s">
        <v>27</v>
      </c>
      <c r="S386" s="21" t="s">
        <v>181</v>
      </c>
      <c r="T386" s="21" t="s">
        <v>28</v>
      </c>
      <c r="U386" s="21">
        <v>33</v>
      </c>
      <c r="V386" s="21">
        <v>33</v>
      </c>
      <c r="W386" s="21"/>
      <c r="X386" s="21" t="s">
        <v>1468</v>
      </c>
      <c r="Y386" s="32" t="str">
        <f t="shared" si="10"/>
        <v>购置西江镇农业产业加工车间132㎡。</v>
      </c>
      <c r="Z386" s="25">
        <v>7</v>
      </c>
      <c r="AA386" s="25">
        <v>31</v>
      </c>
      <c r="AB386" s="32" t="s">
        <v>127</v>
      </c>
      <c r="AC386" s="21" t="s">
        <v>29</v>
      </c>
      <c r="AD386" s="21" t="str">
        <f>G386&amp;"人民政府"</f>
        <v>麻州镇人民政府</v>
      </c>
      <c r="AE386" s="21" t="str">
        <f>H386&amp;"民委员会"</f>
        <v>麻州村民委员会</v>
      </c>
      <c r="AF386" s="31">
        <v>33</v>
      </c>
      <c r="AG386" s="33"/>
    </row>
    <row r="387" s="14" customFormat="1" ht="121.8" spans="1:33">
      <c r="A387" s="20">
        <f>SUBTOTAL(103,$B$6:$B387)*1</f>
        <v>382</v>
      </c>
      <c r="B387" s="20" t="s">
        <v>114</v>
      </c>
      <c r="C387" s="21" t="s">
        <v>1466</v>
      </c>
      <c r="D387" s="21" t="s">
        <v>116</v>
      </c>
      <c r="E387" s="21" t="s">
        <v>117</v>
      </c>
      <c r="F387" s="21" t="s">
        <v>118</v>
      </c>
      <c r="G387" s="21" t="s">
        <v>548</v>
      </c>
      <c r="H387" s="21" t="s">
        <v>1556</v>
      </c>
      <c r="I387" s="21"/>
      <c r="J387" s="21" t="s">
        <v>1495</v>
      </c>
      <c r="K387" s="22" t="s">
        <v>131</v>
      </c>
      <c r="L387" s="22" t="s">
        <v>63</v>
      </c>
      <c r="M387" s="22" t="s">
        <v>122</v>
      </c>
      <c r="N387" s="22">
        <v>8082</v>
      </c>
      <c r="O387" s="21" t="s">
        <v>123</v>
      </c>
      <c r="P387" s="21" t="s">
        <v>262</v>
      </c>
      <c r="Q387" s="21">
        <f t="shared" si="11"/>
        <v>141.6</v>
      </c>
      <c r="R387" s="21" t="s">
        <v>27</v>
      </c>
      <c r="S387" s="21" t="s">
        <v>181</v>
      </c>
      <c r="T387" s="21" t="s">
        <v>28</v>
      </c>
      <c r="U387" s="21">
        <v>35.4</v>
      </c>
      <c r="V387" s="21">
        <v>35.4</v>
      </c>
      <c r="W387" s="21"/>
      <c r="X387" s="21" t="s">
        <v>1557</v>
      </c>
      <c r="Y387" s="32" t="str">
        <f t="shared" si="10"/>
        <v>购置西江镇农业产业加工车间141.6㎡。</v>
      </c>
      <c r="Z387" s="25">
        <v>10</v>
      </c>
      <c r="AA387" s="25">
        <v>45</v>
      </c>
      <c r="AB387" s="32" t="s">
        <v>127</v>
      </c>
      <c r="AC387" s="21" t="s">
        <v>29</v>
      </c>
      <c r="AD387" s="21" t="s">
        <v>557</v>
      </c>
      <c r="AE387" s="21" t="s">
        <v>563</v>
      </c>
      <c r="AF387" s="31">
        <v>35.4</v>
      </c>
      <c r="AG387" s="33"/>
    </row>
    <row r="388" s="14" customFormat="1" ht="121.8" spans="1:33">
      <c r="A388" s="20">
        <f>SUBTOTAL(103,$B$6:$B388)*1</f>
        <v>383</v>
      </c>
      <c r="B388" s="20" t="s">
        <v>114</v>
      </c>
      <c r="C388" s="21" t="s">
        <v>1466</v>
      </c>
      <c r="D388" s="21" t="s">
        <v>116</v>
      </c>
      <c r="E388" s="21" t="s">
        <v>117</v>
      </c>
      <c r="F388" s="21" t="s">
        <v>118</v>
      </c>
      <c r="G388" s="21" t="s">
        <v>548</v>
      </c>
      <c r="H388" s="21" t="s">
        <v>577</v>
      </c>
      <c r="I388" s="21" t="s">
        <v>164</v>
      </c>
      <c r="J388" s="21" t="s">
        <v>1558</v>
      </c>
      <c r="K388" s="21" t="s">
        <v>131</v>
      </c>
      <c r="L388" s="21" t="s">
        <v>63</v>
      </c>
      <c r="M388" s="21" t="s">
        <v>122</v>
      </c>
      <c r="N388" s="21">
        <v>8082</v>
      </c>
      <c r="O388" s="21" t="s">
        <v>123</v>
      </c>
      <c r="P388" s="21" t="s">
        <v>262</v>
      </c>
      <c r="Q388" s="21">
        <f t="shared" si="11"/>
        <v>648</v>
      </c>
      <c r="R388" s="21" t="s">
        <v>27</v>
      </c>
      <c r="S388" s="21" t="s">
        <v>181</v>
      </c>
      <c r="T388" s="21" t="s">
        <v>28</v>
      </c>
      <c r="U388" s="21">
        <v>162</v>
      </c>
      <c r="V388" s="21">
        <v>162</v>
      </c>
      <c r="W388" s="21"/>
      <c r="X388" s="21" t="s">
        <v>1559</v>
      </c>
      <c r="Y388" s="32" t="str">
        <f t="shared" si="10"/>
        <v>购置西江镇农业产业加工车间648㎡。</v>
      </c>
      <c r="Z388" s="25" t="str">
        <f>MID(X388,60,2)</f>
        <v>49</v>
      </c>
      <c r="AA388" s="25">
        <v>12852</v>
      </c>
      <c r="AB388" s="32" t="s">
        <v>127</v>
      </c>
      <c r="AC388" s="21" t="s">
        <v>29</v>
      </c>
      <c r="AD388" s="21" t="s">
        <v>557</v>
      </c>
      <c r="AE388" s="21" t="str">
        <f>H388&amp;"民委员会"</f>
        <v>齐心村民委员会</v>
      </c>
      <c r="AF388" s="31">
        <v>162</v>
      </c>
      <c r="AG388" s="33"/>
    </row>
    <row r="389" s="14" customFormat="1" ht="121.8" spans="1:33">
      <c r="A389" s="20">
        <f>SUBTOTAL(103,$B$6:$B389)*1</f>
        <v>384</v>
      </c>
      <c r="B389" s="20" t="s">
        <v>114</v>
      </c>
      <c r="C389" s="21" t="s">
        <v>1466</v>
      </c>
      <c r="D389" s="21" t="s">
        <v>116</v>
      </c>
      <c r="E389" s="21" t="s">
        <v>117</v>
      </c>
      <c r="F389" s="21" t="s">
        <v>118</v>
      </c>
      <c r="G389" s="21" t="s">
        <v>548</v>
      </c>
      <c r="H389" s="21" t="s">
        <v>601</v>
      </c>
      <c r="I389" s="21" t="s">
        <v>164</v>
      </c>
      <c r="J389" s="21" t="s">
        <v>1488</v>
      </c>
      <c r="K389" s="21" t="s">
        <v>131</v>
      </c>
      <c r="L389" s="21" t="s">
        <v>63</v>
      </c>
      <c r="M389" s="21" t="s">
        <v>122</v>
      </c>
      <c r="N389" s="21">
        <v>8082</v>
      </c>
      <c r="O389" s="21" t="s">
        <v>123</v>
      </c>
      <c r="P389" s="21" t="s">
        <v>262</v>
      </c>
      <c r="Q389" s="21">
        <f t="shared" si="11"/>
        <v>180</v>
      </c>
      <c r="R389" s="21" t="s">
        <v>27</v>
      </c>
      <c r="S389" s="21" t="s">
        <v>181</v>
      </c>
      <c r="T389" s="21" t="s">
        <v>28</v>
      </c>
      <c r="U389" s="21">
        <v>45</v>
      </c>
      <c r="V389" s="21">
        <v>45</v>
      </c>
      <c r="W389" s="21"/>
      <c r="X389" s="21" t="s">
        <v>1489</v>
      </c>
      <c r="Y389" s="32" t="str">
        <f t="shared" si="10"/>
        <v>购置西江镇农业产业加工车间180㎡。</v>
      </c>
      <c r="Z389" s="25">
        <v>14</v>
      </c>
      <c r="AA389" s="25">
        <v>63</v>
      </c>
      <c r="AB389" s="32" t="s">
        <v>127</v>
      </c>
      <c r="AC389" s="21" t="s">
        <v>29</v>
      </c>
      <c r="AD389" s="21" t="s">
        <v>604</v>
      </c>
      <c r="AE389" s="21" t="s">
        <v>604</v>
      </c>
      <c r="AF389" s="31">
        <v>45</v>
      </c>
      <c r="AG389" s="33"/>
    </row>
    <row r="390" s="14" customFormat="1" ht="121.8" spans="1:33">
      <c r="A390" s="20">
        <f>SUBTOTAL(103,$B$6:$B390)*1</f>
        <v>385</v>
      </c>
      <c r="B390" s="20" t="s">
        <v>114</v>
      </c>
      <c r="C390" s="21" t="s">
        <v>1466</v>
      </c>
      <c r="D390" s="21" t="s">
        <v>116</v>
      </c>
      <c r="E390" s="21" t="s">
        <v>117</v>
      </c>
      <c r="F390" s="21" t="s">
        <v>118</v>
      </c>
      <c r="G390" s="21" t="s">
        <v>548</v>
      </c>
      <c r="H390" s="21" t="s">
        <v>601</v>
      </c>
      <c r="I390" s="21" t="s">
        <v>164</v>
      </c>
      <c r="J390" s="21" t="s">
        <v>1538</v>
      </c>
      <c r="K390" s="21" t="s">
        <v>131</v>
      </c>
      <c r="L390" s="21" t="s">
        <v>63</v>
      </c>
      <c r="M390" s="21" t="s">
        <v>122</v>
      </c>
      <c r="N390" s="21">
        <v>8082</v>
      </c>
      <c r="O390" s="21" t="s">
        <v>123</v>
      </c>
      <c r="P390" s="21" t="s">
        <v>262</v>
      </c>
      <c r="Q390" s="21">
        <f t="shared" si="11"/>
        <v>100</v>
      </c>
      <c r="R390" s="21" t="s">
        <v>27</v>
      </c>
      <c r="S390" s="21" t="s">
        <v>181</v>
      </c>
      <c r="T390" s="21" t="s">
        <v>28</v>
      </c>
      <c r="U390" s="21">
        <v>25</v>
      </c>
      <c r="V390" s="21">
        <v>25</v>
      </c>
      <c r="W390" s="21"/>
      <c r="X390" s="21" t="s">
        <v>1539</v>
      </c>
      <c r="Y390" s="32" t="str">
        <f t="shared" si="10"/>
        <v>购置西江镇农业产业加工车间100㎡。</v>
      </c>
      <c r="Z390" s="25">
        <v>8</v>
      </c>
      <c r="AA390" s="25">
        <v>36</v>
      </c>
      <c r="AB390" s="32" t="s">
        <v>127</v>
      </c>
      <c r="AC390" s="21" t="s">
        <v>29</v>
      </c>
      <c r="AD390" s="21" t="s">
        <v>604</v>
      </c>
      <c r="AE390" s="21" t="s">
        <v>604</v>
      </c>
      <c r="AF390" s="31">
        <v>25</v>
      </c>
      <c r="AG390" s="33"/>
    </row>
    <row r="391" s="14" customFormat="1" ht="121.8" spans="1:33">
      <c r="A391" s="20">
        <f>SUBTOTAL(103,$B$6:$B391)*1</f>
        <v>386</v>
      </c>
      <c r="B391" s="20" t="s">
        <v>114</v>
      </c>
      <c r="C391" s="21" t="s">
        <v>1466</v>
      </c>
      <c r="D391" s="21" t="s">
        <v>116</v>
      </c>
      <c r="E391" s="21" t="s">
        <v>117</v>
      </c>
      <c r="F391" s="21" t="s">
        <v>118</v>
      </c>
      <c r="G391" s="21" t="s">
        <v>548</v>
      </c>
      <c r="H391" s="21" t="s">
        <v>1560</v>
      </c>
      <c r="I391" s="21"/>
      <c r="J391" s="21" t="s">
        <v>1523</v>
      </c>
      <c r="K391" s="22" t="s">
        <v>131</v>
      </c>
      <c r="L391" s="22" t="s">
        <v>63</v>
      </c>
      <c r="M391" s="22" t="s">
        <v>122</v>
      </c>
      <c r="N391" s="22">
        <v>8082</v>
      </c>
      <c r="O391" s="21" t="s">
        <v>123</v>
      </c>
      <c r="P391" s="21" t="s">
        <v>262</v>
      </c>
      <c r="Q391" s="21">
        <f t="shared" si="11"/>
        <v>141.52</v>
      </c>
      <c r="R391" s="21" t="s">
        <v>27</v>
      </c>
      <c r="S391" s="21" t="s">
        <v>181</v>
      </c>
      <c r="T391" s="21" t="s">
        <v>28</v>
      </c>
      <c r="U391" s="21">
        <v>35.38</v>
      </c>
      <c r="V391" s="21">
        <v>35.38</v>
      </c>
      <c r="W391" s="21"/>
      <c r="X391" s="21" t="s">
        <v>1561</v>
      </c>
      <c r="Y391" s="32" t="str">
        <f t="shared" si="10"/>
        <v>购置西江镇农业产业加工车间141.52㎡。</v>
      </c>
      <c r="Z391" s="25">
        <v>10</v>
      </c>
      <c r="AA391" s="25">
        <v>45</v>
      </c>
      <c r="AB391" s="32" t="s">
        <v>127</v>
      </c>
      <c r="AC391" s="21" t="s">
        <v>29</v>
      </c>
      <c r="AD391" s="21" t="s">
        <v>557</v>
      </c>
      <c r="AE391" s="21" t="s">
        <v>618</v>
      </c>
      <c r="AF391" s="31">
        <v>35.38</v>
      </c>
      <c r="AG391" s="33"/>
    </row>
    <row r="392" s="14" customFormat="1" ht="121.8" spans="1:33">
      <c r="A392" s="20">
        <f>SUBTOTAL(103,$B$6:$B392)*1</f>
        <v>387</v>
      </c>
      <c r="B392" s="20" t="s">
        <v>114</v>
      </c>
      <c r="C392" s="21" t="s">
        <v>1466</v>
      </c>
      <c r="D392" s="21" t="s">
        <v>116</v>
      </c>
      <c r="E392" s="21" t="s">
        <v>151</v>
      </c>
      <c r="F392" s="21" t="s">
        <v>118</v>
      </c>
      <c r="G392" s="21" t="s">
        <v>548</v>
      </c>
      <c r="H392" s="21" t="s">
        <v>610</v>
      </c>
      <c r="I392" s="21" t="s">
        <v>178</v>
      </c>
      <c r="J392" s="21" t="s">
        <v>1478</v>
      </c>
      <c r="K392" s="21" t="s">
        <v>136</v>
      </c>
      <c r="L392" s="21" t="s">
        <v>25</v>
      </c>
      <c r="M392" s="21" t="s">
        <v>122</v>
      </c>
      <c r="N392" s="21">
        <v>8880</v>
      </c>
      <c r="O392" s="21" t="s">
        <v>123</v>
      </c>
      <c r="P392" s="21" t="s">
        <v>262</v>
      </c>
      <c r="Q392" s="21">
        <f t="shared" si="11"/>
        <v>160</v>
      </c>
      <c r="R392" s="21" t="s">
        <v>27</v>
      </c>
      <c r="S392" s="21" t="s">
        <v>181</v>
      </c>
      <c r="T392" s="21" t="s">
        <v>28</v>
      </c>
      <c r="U392" s="21">
        <v>40</v>
      </c>
      <c r="V392" s="21">
        <v>40</v>
      </c>
      <c r="W392" s="21"/>
      <c r="X392" s="21" t="s">
        <v>1479</v>
      </c>
      <c r="Y392" s="32" t="str">
        <f t="shared" si="10"/>
        <v>购置西江镇农业产业加工车间160㎡。</v>
      </c>
      <c r="Z392" s="25">
        <v>12</v>
      </c>
      <c r="AA392" s="25">
        <v>54</v>
      </c>
      <c r="AB392" s="32" t="s">
        <v>127</v>
      </c>
      <c r="AC392" s="21" t="s">
        <v>29</v>
      </c>
      <c r="AD392" s="21" t="str">
        <f>G392&amp;"人民政府"</f>
        <v>麻州镇人民政府</v>
      </c>
      <c r="AE392" s="21" t="str">
        <f>H392&amp;"民委员会"</f>
        <v>下堡村民委员会</v>
      </c>
      <c r="AF392" s="31">
        <v>40</v>
      </c>
      <c r="AG392" s="33"/>
    </row>
    <row r="393" s="14" customFormat="1" ht="121.8" spans="1:33">
      <c r="A393" s="20">
        <f>SUBTOTAL(103,$B$6:$B393)*1</f>
        <v>388</v>
      </c>
      <c r="B393" s="20" t="s">
        <v>114</v>
      </c>
      <c r="C393" s="21" t="s">
        <v>1466</v>
      </c>
      <c r="D393" s="21" t="s">
        <v>116</v>
      </c>
      <c r="E393" s="21" t="s">
        <v>117</v>
      </c>
      <c r="F393" s="21" t="s">
        <v>118</v>
      </c>
      <c r="G393" s="21" t="s">
        <v>548</v>
      </c>
      <c r="H393" s="21" t="s">
        <v>1562</v>
      </c>
      <c r="I393" s="21" t="s">
        <v>178</v>
      </c>
      <c r="J393" s="21" t="s">
        <v>1563</v>
      </c>
      <c r="K393" s="21" t="s">
        <v>136</v>
      </c>
      <c r="L393" s="21" t="s">
        <v>25</v>
      </c>
      <c r="M393" s="21" t="s">
        <v>122</v>
      </c>
      <c r="N393" s="21">
        <v>8880</v>
      </c>
      <c r="O393" s="21" t="s">
        <v>123</v>
      </c>
      <c r="P393" s="21" t="s">
        <v>262</v>
      </c>
      <c r="Q393" s="21">
        <f t="shared" si="11"/>
        <v>92</v>
      </c>
      <c r="R393" s="21" t="s">
        <v>27</v>
      </c>
      <c r="S393" s="21" t="s">
        <v>181</v>
      </c>
      <c r="T393" s="21" t="s">
        <v>28</v>
      </c>
      <c r="U393" s="21">
        <v>23</v>
      </c>
      <c r="V393" s="21">
        <v>23</v>
      </c>
      <c r="W393" s="21"/>
      <c r="X393" s="21" t="s">
        <v>1564</v>
      </c>
      <c r="Y393" s="32" t="str">
        <f t="shared" si="10"/>
        <v>购置西江镇农业产业加工车间92㎡。</v>
      </c>
      <c r="Z393" s="25">
        <v>7</v>
      </c>
      <c r="AA393" s="25">
        <v>32</v>
      </c>
      <c r="AB393" s="32" t="s">
        <v>127</v>
      </c>
      <c r="AC393" s="21" t="s">
        <v>29</v>
      </c>
      <c r="AD393" s="21" t="s">
        <v>1565</v>
      </c>
      <c r="AE393" s="21" t="s">
        <v>1565</v>
      </c>
      <c r="AF393" s="31">
        <v>23</v>
      </c>
      <c r="AG393" s="33"/>
    </row>
    <row r="394" s="14" customFormat="1" ht="121.8" spans="1:33">
      <c r="A394" s="20">
        <f>SUBTOTAL(103,$B$6:$B394)*1</f>
        <v>389</v>
      </c>
      <c r="B394" s="20" t="s">
        <v>114</v>
      </c>
      <c r="C394" s="21" t="s">
        <v>1466</v>
      </c>
      <c r="D394" s="21" t="s">
        <v>116</v>
      </c>
      <c r="E394" s="21" t="s">
        <v>151</v>
      </c>
      <c r="F394" s="21" t="s">
        <v>118</v>
      </c>
      <c r="G394" s="21" t="s">
        <v>640</v>
      </c>
      <c r="H394" s="21" t="s">
        <v>1566</v>
      </c>
      <c r="I394" s="21" t="s">
        <v>178</v>
      </c>
      <c r="J394" s="21" t="s">
        <v>1476</v>
      </c>
      <c r="K394" s="21" t="s">
        <v>136</v>
      </c>
      <c r="L394" s="21" t="s">
        <v>25</v>
      </c>
      <c r="M394" s="21" t="s">
        <v>122</v>
      </c>
      <c r="N394" s="21">
        <v>8880</v>
      </c>
      <c r="O394" s="21" t="s">
        <v>123</v>
      </c>
      <c r="P394" s="21" t="s">
        <v>262</v>
      </c>
      <c r="Q394" s="21">
        <f t="shared" si="11"/>
        <v>120</v>
      </c>
      <c r="R394" s="21" t="s">
        <v>27</v>
      </c>
      <c r="S394" s="21" t="s">
        <v>181</v>
      </c>
      <c r="T394" s="21" t="s">
        <v>28</v>
      </c>
      <c r="U394" s="21">
        <v>30</v>
      </c>
      <c r="V394" s="21">
        <v>30</v>
      </c>
      <c r="W394" s="21"/>
      <c r="X394" s="21" t="s">
        <v>1567</v>
      </c>
      <c r="Y394" s="32" t="str">
        <f t="shared" si="10"/>
        <v>购置西江镇农业产业加工车间120㎡。</v>
      </c>
      <c r="Z394" s="25">
        <v>10</v>
      </c>
      <c r="AA394" s="25">
        <v>45</v>
      </c>
      <c r="AB394" s="32" t="s">
        <v>127</v>
      </c>
      <c r="AC394" s="21" t="s">
        <v>29</v>
      </c>
      <c r="AD394" s="21" t="s">
        <v>1568</v>
      </c>
      <c r="AE394" s="21" t="s">
        <v>1568</v>
      </c>
      <c r="AF394" s="31">
        <v>30</v>
      </c>
      <c r="AG394" s="33"/>
    </row>
    <row r="395" s="14" customFormat="1" ht="121.8" spans="1:33">
      <c r="A395" s="20">
        <f>SUBTOTAL(103,$B$6:$B395)*1</f>
        <v>390</v>
      </c>
      <c r="B395" s="20" t="s">
        <v>114</v>
      </c>
      <c r="C395" s="21" t="s">
        <v>1466</v>
      </c>
      <c r="D395" s="21" t="s">
        <v>116</v>
      </c>
      <c r="E395" s="21" t="s">
        <v>151</v>
      </c>
      <c r="F395" s="21" t="s">
        <v>118</v>
      </c>
      <c r="G395" s="21" t="s">
        <v>640</v>
      </c>
      <c r="H395" s="21" t="s">
        <v>1566</v>
      </c>
      <c r="I395" s="21" t="s">
        <v>178</v>
      </c>
      <c r="J395" s="21" t="s">
        <v>1478</v>
      </c>
      <c r="K395" s="21" t="s">
        <v>136</v>
      </c>
      <c r="L395" s="21" t="s">
        <v>25</v>
      </c>
      <c r="M395" s="21" t="s">
        <v>122</v>
      </c>
      <c r="N395" s="21">
        <v>8880</v>
      </c>
      <c r="O395" s="21" t="s">
        <v>123</v>
      </c>
      <c r="P395" s="21" t="s">
        <v>262</v>
      </c>
      <c r="Q395" s="21">
        <f t="shared" si="11"/>
        <v>160</v>
      </c>
      <c r="R395" s="21" t="s">
        <v>27</v>
      </c>
      <c r="S395" s="21" t="s">
        <v>181</v>
      </c>
      <c r="T395" s="21" t="s">
        <v>28</v>
      </c>
      <c r="U395" s="21">
        <v>40</v>
      </c>
      <c r="V395" s="21">
        <v>40</v>
      </c>
      <c r="W395" s="21"/>
      <c r="X395" s="21" t="s">
        <v>1479</v>
      </c>
      <c r="Y395" s="32" t="str">
        <f t="shared" ref="Y395:Y458" si="15">J395</f>
        <v>购置西江镇农业产业加工车间160㎡。</v>
      </c>
      <c r="Z395" s="25">
        <v>12</v>
      </c>
      <c r="AA395" s="25">
        <v>54</v>
      </c>
      <c r="AB395" s="32" t="s">
        <v>127</v>
      </c>
      <c r="AC395" s="21" t="s">
        <v>29</v>
      </c>
      <c r="AD395" s="21" t="str">
        <f>G395&amp;"人民政府"</f>
        <v>清溪乡人民政府</v>
      </c>
      <c r="AE395" s="21" t="str">
        <f>H395&amp;"民委员会"</f>
        <v>高坑村民委员会</v>
      </c>
      <c r="AF395" s="31">
        <v>40</v>
      </c>
      <c r="AG395" s="33"/>
    </row>
    <row r="396" s="14" customFormat="1" ht="121.8" spans="1:33">
      <c r="A396" s="20">
        <f>SUBTOTAL(103,$B$6:$B396)*1</f>
        <v>391</v>
      </c>
      <c r="B396" s="20" t="s">
        <v>114</v>
      </c>
      <c r="C396" s="21" t="s">
        <v>1466</v>
      </c>
      <c r="D396" s="21" t="s">
        <v>116</v>
      </c>
      <c r="E396" s="21" t="s">
        <v>151</v>
      </c>
      <c r="F396" s="21" t="s">
        <v>118</v>
      </c>
      <c r="G396" s="21" t="s">
        <v>640</v>
      </c>
      <c r="H396" s="21" t="s">
        <v>646</v>
      </c>
      <c r="I396" s="21" t="s">
        <v>178</v>
      </c>
      <c r="J396" s="21" t="s">
        <v>1476</v>
      </c>
      <c r="K396" s="21" t="s">
        <v>136</v>
      </c>
      <c r="L396" s="21" t="s">
        <v>25</v>
      </c>
      <c r="M396" s="21" t="s">
        <v>122</v>
      </c>
      <c r="N396" s="21">
        <v>8880</v>
      </c>
      <c r="O396" s="21" t="s">
        <v>123</v>
      </c>
      <c r="P396" s="21" t="s">
        <v>262</v>
      </c>
      <c r="Q396" s="21">
        <f t="shared" si="11"/>
        <v>120</v>
      </c>
      <c r="R396" s="21" t="s">
        <v>27</v>
      </c>
      <c r="S396" s="21" t="s">
        <v>181</v>
      </c>
      <c r="T396" s="21" t="s">
        <v>28</v>
      </c>
      <c r="U396" s="21">
        <v>30</v>
      </c>
      <c r="V396" s="21">
        <v>30</v>
      </c>
      <c r="W396" s="21"/>
      <c r="X396" s="21" t="s">
        <v>1567</v>
      </c>
      <c r="Y396" s="32" t="str">
        <f t="shared" si="15"/>
        <v>购置西江镇农业产业加工车间120㎡。</v>
      </c>
      <c r="Z396" s="25">
        <v>10</v>
      </c>
      <c r="AA396" s="25">
        <v>45</v>
      </c>
      <c r="AB396" s="32" t="s">
        <v>127</v>
      </c>
      <c r="AC396" s="21" t="s">
        <v>29</v>
      </c>
      <c r="AD396" s="21" t="s">
        <v>649</v>
      </c>
      <c r="AE396" s="21" t="s">
        <v>649</v>
      </c>
      <c r="AF396" s="31">
        <v>30</v>
      </c>
      <c r="AG396" s="33"/>
    </row>
    <row r="397" s="14" customFormat="1" ht="121.8" spans="1:33">
      <c r="A397" s="20">
        <f>SUBTOTAL(103,$B$6:$B397)*1</f>
        <v>392</v>
      </c>
      <c r="B397" s="20" t="s">
        <v>114</v>
      </c>
      <c r="C397" s="21" t="s">
        <v>1466</v>
      </c>
      <c r="D397" s="21" t="s">
        <v>116</v>
      </c>
      <c r="E397" s="21" t="s">
        <v>151</v>
      </c>
      <c r="F397" s="21" t="s">
        <v>118</v>
      </c>
      <c r="G397" s="21" t="s">
        <v>640</v>
      </c>
      <c r="H397" s="21" t="s">
        <v>651</v>
      </c>
      <c r="I397" s="21" t="s">
        <v>164</v>
      </c>
      <c r="J397" s="21" t="s">
        <v>1492</v>
      </c>
      <c r="K397" s="21" t="s">
        <v>136</v>
      </c>
      <c r="L397" s="21" t="s">
        <v>25</v>
      </c>
      <c r="M397" s="21" t="s">
        <v>122</v>
      </c>
      <c r="N397" s="21">
        <v>8880</v>
      </c>
      <c r="O397" s="21" t="s">
        <v>123</v>
      </c>
      <c r="P397" s="21" t="s">
        <v>262</v>
      </c>
      <c r="Q397" s="21">
        <f t="shared" si="11"/>
        <v>400</v>
      </c>
      <c r="R397" s="21" t="s">
        <v>27</v>
      </c>
      <c r="S397" s="21" t="s">
        <v>181</v>
      </c>
      <c r="T397" s="21" t="s">
        <v>28</v>
      </c>
      <c r="U397" s="21">
        <v>100</v>
      </c>
      <c r="V397" s="21">
        <v>100</v>
      </c>
      <c r="W397" s="21"/>
      <c r="X397" s="21" t="s">
        <v>1569</v>
      </c>
      <c r="Y397" s="32" t="str">
        <f t="shared" si="15"/>
        <v>购置西江镇农业产业加工车间400㎡。</v>
      </c>
      <c r="Z397" s="25">
        <v>30</v>
      </c>
      <c r="AA397" s="25">
        <v>123</v>
      </c>
      <c r="AB397" s="32" t="s">
        <v>127</v>
      </c>
      <c r="AC397" s="21" t="s">
        <v>29</v>
      </c>
      <c r="AD397" s="21" t="s">
        <v>654</v>
      </c>
      <c r="AE397" s="21" t="s">
        <v>654</v>
      </c>
      <c r="AF397" s="31">
        <v>100</v>
      </c>
      <c r="AG397" s="33"/>
    </row>
    <row r="398" s="14" customFormat="1" ht="121.8" spans="1:33">
      <c r="A398" s="20">
        <f>SUBTOTAL(103,$B$6:$B398)*1</f>
        <v>393</v>
      </c>
      <c r="B398" s="20" t="s">
        <v>114</v>
      </c>
      <c r="C398" s="21" t="s">
        <v>1466</v>
      </c>
      <c r="D398" s="21" t="s">
        <v>116</v>
      </c>
      <c r="E398" s="21" t="s">
        <v>117</v>
      </c>
      <c r="F398" s="21" t="s">
        <v>118</v>
      </c>
      <c r="G398" s="21" t="s">
        <v>640</v>
      </c>
      <c r="H398" s="21" t="s">
        <v>1518</v>
      </c>
      <c r="I398" s="21"/>
      <c r="J398" s="21" t="s">
        <v>1519</v>
      </c>
      <c r="K398" s="22" t="s">
        <v>131</v>
      </c>
      <c r="L398" s="22" t="s">
        <v>63</v>
      </c>
      <c r="M398" s="22" t="s">
        <v>122</v>
      </c>
      <c r="N398" s="22">
        <v>8082</v>
      </c>
      <c r="O398" s="21" t="s">
        <v>123</v>
      </c>
      <c r="P398" s="21" t="s">
        <v>262</v>
      </c>
      <c r="Q398" s="21">
        <f t="shared" si="11"/>
        <v>141.56</v>
      </c>
      <c r="R398" s="21" t="s">
        <v>27</v>
      </c>
      <c r="S398" s="21" t="s">
        <v>181</v>
      </c>
      <c r="T398" s="21" t="s">
        <v>28</v>
      </c>
      <c r="U398" s="21">
        <v>35.39</v>
      </c>
      <c r="V398" s="21">
        <v>35.39</v>
      </c>
      <c r="W398" s="21"/>
      <c r="X398" s="21" t="s">
        <v>1570</v>
      </c>
      <c r="Y398" s="32" t="str">
        <f t="shared" si="15"/>
        <v>购置西江镇农业产业加工车间141.56㎡。</v>
      </c>
      <c r="Z398" s="25">
        <v>10</v>
      </c>
      <c r="AA398" s="25">
        <v>45</v>
      </c>
      <c r="AB398" s="32" t="s">
        <v>127</v>
      </c>
      <c r="AC398" s="21" t="s">
        <v>29</v>
      </c>
      <c r="AD398" s="21" t="s">
        <v>659</v>
      </c>
      <c r="AE398" s="21" t="s">
        <v>1571</v>
      </c>
      <c r="AF398" s="31">
        <v>35.39</v>
      </c>
      <c r="AG398" s="33"/>
    </row>
    <row r="399" s="14" customFormat="1" ht="121.8" spans="1:33">
      <c r="A399" s="20">
        <f>SUBTOTAL(103,$B$6:$B399)*1</f>
        <v>394</v>
      </c>
      <c r="B399" s="20" t="s">
        <v>114</v>
      </c>
      <c r="C399" s="21" t="s">
        <v>1466</v>
      </c>
      <c r="D399" s="21" t="s">
        <v>116</v>
      </c>
      <c r="E399" s="21" t="s">
        <v>117</v>
      </c>
      <c r="F399" s="21" t="s">
        <v>118</v>
      </c>
      <c r="G399" s="21" t="s">
        <v>662</v>
      </c>
      <c r="H399" s="21" t="s">
        <v>1572</v>
      </c>
      <c r="I399" s="21" t="s">
        <v>178</v>
      </c>
      <c r="J399" s="21" t="s">
        <v>1476</v>
      </c>
      <c r="K399" s="21" t="s">
        <v>136</v>
      </c>
      <c r="L399" s="21" t="s">
        <v>25</v>
      </c>
      <c r="M399" s="21" t="s">
        <v>122</v>
      </c>
      <c r="N399" s="21">
        <v>8880</v>
      </c>
      <c r="O399" s="21" t="s">
        <v>123</v>
      </c>
      <c r="P399" s="21" t="s">
        <v>262</v>
      </c>
      <c r="Q399" s="21">
        <f t="shared" si="11"/>
        <v>120</v>
      </c>
      <c r="R399" s="21" t="s">
        <v>27</v>
      </c>
      <c r="S399" s="21" t="s">
        <v>181</v>
      </c>
      <c r="T399" s="21" t="s">
        <v>28</v>
      </c>
      <c r="U399" s="21">
        <v>30</v>
      </c>
      <c r="V399" s="21">
        <v>30</v>
      </c>
      <c r="W399" s="21"/>
      <c r="X399" s="21" t="s">
        <v>1477</v>
      </c>
      <c r="Y399" s="32" t="str">
        <f t="shared" si="15"/>
        <v>购置西江镇农业产业加工车间120㎡。</v>
      </c>
      <c r="Z399" s="25">
        <v>9</v>
      </c>
      <c r="AA399" s="25">
        <v>41</v>
      </c>
      <c r="AB399" s="32" t="s">
        <v>127</v>
      </c>
      <c r="AC399" s="21" t="s">
        <v>29</v>
      </c>
      <c r="AD399" s="21" t="s">
        <v>1573</v>
      </c>
      <c r="AE399" s="21" t="s">
        <v>1573</v>
      </c>
      <c r="AF399" s="31">
        <v>30</v>
      </c>
      <c r="AG399" s="33"/>
    </row>
    <row r="400" s="14" customFormat="1" ht="121.8" spans="1:33">
      <c r="A400" s="20">
        <f>SUBTOTAL(103,$B$6:$B400)*1</f>
        <v>395</v>
      </c>
      <c r="B400" s="20" t="s">
        <v>114</v>
      </c>
      <c r="C400" s="21" t="s">
        <v>1466</v>
      </c>
      <c r="D400" s="21" t="s">
        <v>116</v>
      </c>
      <c r="E400" s="21" t="s">
        <v>117</v>
      </c>
      <c r="F400" s="21" t="s">
        <v>118</v>
      </c>
      <c r="G400" s="21" t="s">
        <v>662</v>
      </c>
      <c r="H400" s="21" t="s">
        <v>1574</v>
      </c>
      <c r="I400" s="21" t="s">
        <v>164</v>
      </c>
      <c r="J400" s="21" t="s">
        <v>1478</v>
      </c>
      <c r="K400" s="21" t="s">
        <v>131</v>
      </c>
      <c r="L400" s="21" t="s">
        <v>63</v>
      </c>
      <c r="M400" s="21" t="s">
        <v>122</v>
      </c>
      <c r="N400" s="21">
        <v>8082</v>
      </c>
      <c r="O400" s="21" t="s">
        <v>123</v>
      </c>
      <c r="P400" s="21" t="s">
        <v>262</v>
      </c>
      <c r="Q400" s="21">
        <f t="shared" ref="Q400:Q463" si="16">U400/0.25</f>
        <v>160</v>
      </c>
      <c r="R400" s="21" t="s">
        <v>27</v>
      </c>
      <c r="S400" s="21" t="s">
        <v>181</v>
      </c>
      <c r="T400" s="21" t="s">
        <v>28</v>
      </c>
      <c r="U400" s="21">
        <v>40</v>
      </c>
      <c r="V400" s="21">
        <v>40</v>
      </c>
      <c r="W400" s="21"/>
      <c r="X400" s="21" t="s">
        <v>1575</v>
      </c>
      <c r="Y400" s="32" t="str">
        <f t="shared" si="15"/>
        <v>购置西江镇农业产业加工车间160㎡。</v>
      </c>
      <c r="Z400" s="25">
        <v>12</v>
      </c>
      <c r="AA400" s="25">
        <v>54</v>
      </c>
      <c r="AB400" s="32" t="s">
        <v>127</v>
      </c>
      <c r="AC400" s="21" t="s">
        <v>29</v>
      </c>
      <c r="AD400" s="21" t="s">
        <v>1576</v>
      </c>
      <c r="AE400" s="21" t="s">
        <v>1576</v>
      </c>
      <c r="AF400" s="31">
        <v>40</v>
      </c>
      <c r="AG400" s="33"/>
    </row>
    <row r="401" s="14" customFormat="1" ht="121.8" spans="1:33">
      <c r="A401" s="20">
        <f>SUBTOTAL(103,$B$6:$B401)*1</f>
        <v>396</v>
      </c>
      <c r="B401" s="20" t="s">
        <v>114</v>
      </c>
      <c r="C401" s="21" t="s">
        <v>1466</v>
      </c>
      <c r="D401" s="21" t="s">
        <v>116</v>
      </c>
      <c r="E401" s="21" t="s">
        <v>117</v>
      </c>
      <c r="F401" s="21" t="s">
        <v>118</v>
      </c>
      <c r="G401" s="21" t="s">
        <v>662</v>
      </c>
      <c r="H401" s="21" t="s">
        <v>1574</v>
      </c>
      <c r="I401" s="21" t="s">
        <v>164</v>
      </c>
      <c r="J401" s="21" t="s">
        <v>1476</v>
      </c>
      <c r="K401" s="21" t="s">
        <v>131</v>
      </c>
      <c r="L401" s="21" t="s">
        <v>63</v>
      </c>
      <c r="M401" s="21" t="s">
        <v>122</v>
      </c>
      <c r="N401" s="21">
        <v>8082</v>
      </c>
      <c r="O401" s="21" t="s">
        <v>123</v>
      </c>
      <c r="P401" s="21" t="s">
        <v>262</v>
      </c>
      <c r="Q401" s="21">
        <f t="shared" si="16"/>
        <v>120</v>
      </c>
      <c r="R401" s="21" t="s">
        <v>27</v>
      </c>
      <c r="S401" s="21" t="s">
        <v>181</v>
      </c>
      <c r="T401" s="21" t="s">
        <v>28</v>
      </c>
      <c r="U401" s="21">
        <v>30</v>
      </c>
      <c r="V401" s="21">
        <v>30</v>
      </c>
      <c r="W401" s="21"/>
      <c r="X401" s="21" t="s">
        <v>1477</v>
      </c>
      <c r="Y401" s="32" t="str">
        <f t="shared" si="15"/>
        <v>购置西江镇农业产业加工车间120㎡。</v>
      </c>
      <c r="Z401" s="25">
        <v>9</v>
      </c>
      <c r="AA401" s="25">
        <v>41</v>
      </c>
      <c r="AB401" s="32" t="s">
        <v>127</v>
      </c>
      <c r="AC401" s="21" t="s">
        <v>29</v>
      </c>
      <c r="AD401" s="21" t="s">
        <v>1576</v>
      </c>
      <c r="AE401" s="21" t="s">
        <v>1576</v>
      </c>
      <c r="AF401" s="31">
        <v>30</v>
      </c>
      <c r="AG401" s="33"/>
    </row>
    <row r="402" s="14" customFormat="1" ht="121.8" spans="1:33">
      <c r="A402" s="20">
        <f>SUBTOTAL(103,$B$6:$B402)*1</f>
        <v>397</v>
      </c>
      <c r="B402" s="20" t="s">
        <v>114</v>
      </c>
      <c r="C402" s="21" t="s">
        <v>1466</v>
      </c>
      <c r="D402" s="21" t="s">
        <v>116</v>
      </c>
      <c r="E402" s="21" t="s">
        <v>117</v>
      </c>
      <c r="F402" s="21" t="s">
        <v>118</v>
      </c>
      <c r="G402" s="21" t="s">
        <v>662</v>
      </c>
      <c r="H402" s="21" t="s">
        <v>1574</v>
      </c>
      <c r="I402" s="21" t="s">
        <v>164</v>
      </c>
      <c r="J402" s="21" t="s">
        <v>1476</v>
      </c>
      <c r="K402" s="21" t="s">
        <v>131</v>
      </c>
      <c r="L402" s="21" t="s">
        <v>63</v>
      </c>
      <c r="M402" s="21" t="s">
        <v>122</v>
      </c>
      <c r="N402" s="21">
        <v>8082</v>
      </c>
      <c r="O402" s="21" t="s">
        <v>123</v>
      </c>
      <c r="P402" s="21" t="s">
        <v>262</v>
      </c>
      <c r="Q402" s="21">
        <f t="shared" si="16"/>
        <v>120</v>
      </c>
      <c r="R402" s="21" t="s">
        <v>27</v>
      </c>
      <c r="S402" s="21" t="s">
        <v>181</v>
      </c>
      <c r="T402" s="21" t="s">
        <v>28</v>
      </c>
      <c r="U402" s="21">
        <v>30</v>
      </c>
      <c r="V402" s="21">
        <v>30</v>
      </c>
      <c r="W402" s="21"/>
      <c r="X402" s="21" t="s">
        <v>1477</v>
      </c>
      <c r="Y402" s="32" t="str">
        <f t="shared" si="15"/>
        <v>购置西江镇农业产业加工车间120㎡。</v>
      </c>
      <c r="Z402" s="25">
        <v>9</v>
      </c>
      <c r="AA402" s="25">
        <v>41</v>
      </c>
      <c r="AB402" s="32" t="s">
        <v>127</v>
      </c>
      <c r="AC402" s="21" t="s">
        <v>29</v>
      </c>
      <c r="AD402" s="21" t="s">
        <v>1576</v>
      </c>
      <c r="AE402" s="21" t="s">
        <v>1576</v>
      </c>
      <c r="AF402" s="31">
        <v>30</v>
      </c>
      <c r="AG402" s="33"/>
    </row>
    <row r="403" s="14" customFormat="1" ht="121.8" spans="1:33">
      <c r="A403" s="20">
        <f>SUBTOTAL(103,$B$6:$B403)*1</f>
        <v>398</v>
      </c>
      <c r="B403" s="20" t="s">
        <v>114</v>
      </c>
      <c r="C403" s="21" t="s">
        <v>1466</v>
      </c>
      <c r="D403" s="21" t="s">
        <v>116</v>
      </c>
      <c r="E403" s="21" t="s">
        <v>117</v>
      </c>
      <c r="F403" s="21" t="s">
        <v>118</v>
      </c>
      <c r="G403" s="21" t="s">
        <v>662</v>
      </c>
      <c r="H403" s="21" t="s">
        <v>1577</v>
      </c>
      <c r="I403" s="21"/>
      <c r="J403" s="21" t="s">
        <v>1495</v>
      </c>
      <c r="K403" s="22" t="s">
        <v>131</v>
      </c>
      <c r="L403" s="22" t="s">
        <v>63</v>
      </c>
      <c r="M403" s="22" t="s">
        <v>122</v>
      </c>
      <c r="N403" s="22">
        <v>8082</v>
      </c>
      <c r="O403" s="21" t="s">
        <v>123</v>
      </c>
      <c r="P403" s="21" t="s">
        <v>262</v>
      </c>
      <c r="Q403" s="21">
        <f t="shared" si="16"/>
        <v>141.6</v>
      </c>
      <c r="R403" s="21" t="s">
        <v>27</v>
      </c>
      <c r="S403" s="21" t="s">
        <v>181</v>
      </c>
      <c r="T403" s="21" t="s">
        <v>28</v>
      </c>
      <c r="U403" s="21">
        <v>35.4</v>
      </c>
      <c r="V403" s="21">
        <v>35.4</v>
      </c>
      <c r="W403" s="21"/>
      <c r="X403" s="21" t="s">
        <v>1578</v>
      </c>
      <c r="Y403" s="32" t="str">
        <f t="shared" si="15"/>
        <v>购置西江镇农业产业加工车间141.6㎡。</v>
      </c>
      <c r="Z403" s="25">
        <v>10</v>
      </c>
      <c r="AA403" s="25">
        <v>45</v>
      </c>
      <c r="AB403" s="32" t="s">
        <v>127</v>
      </c>
      <c r="AC403" s="21" t="s">
        <v>29</v>
      </c>
      <c r="AD403" s="21" t="s">
        <v>666</v>
      </c>
      <c r="AE403" s="21" t="s">
        <v>1579</v>
      </c>
      <c r="AF403" s="31">
        <v>35.4</v>
      </c>
      <c r="AG403" s="33"/>
    </row>
    <row r="404" s="14" customFormat="1" ht="121.8" spans="1:33">
      <c r="A404" s="20">
        <f>SUBTOTAL(103,$B$6:$B404)*1</f>
        <v>399</v>
      </c>
      <c r="B404" s="20" t="s">
        <v>114</v>
      </c>
      <c r="C404" s="21" t="s">
        <v>1466</v>
      </c>
      <c r="D404" s="21" t="s">
        <v>116</v>
      </c>
      <c r="E404" s="21" t="s">
        <v>117</v>
      </c>
      <c r="F404" s="21" t="s">
        <v>118</v>
      </c>
      <c r="G404" s="21" t="s">
        <v>662</v>
      </c>
      <c r="H404" s="21" t="s">
        <v>673</v>
      </c>
      <c r="I404" s="21" t="s">
        <v>164</v>
      </c>
      <c r="J404" s="21" t="s">
        <v>1467</v>
      </c>
      <c r="K404" s="21" t="s">
        <v>131</v>
      </c>
      <c r="L404" s="21" t="s">
        <v>73</v>
      </c>
      <c r="M404" s="21" t="s">
        <v>122</v>
      </c>
      <c r="N404" s="21">
        <v>823</v>
      </c>
      <c r="O404" s="21" t="s">
        <v>123</v>
      </c>
      <c r="P404" s="21" t="s">
        <v>262</v>
      </c>
      <c r="Q404" s="21">
        <f t="shared" si="16"/>
        <v>132</v>
      </c>
      <c r="R404" s="21" t="s">
        <v>27</v>
      </c>
      <c r="S404" s="21" t="s">
        <v>181</v>
      </c>
      <c r="T404" s="21" t="s">
        <v>28</v>
      </c>
      <c r="U404" s="21">
        <v>33</v>
      </c>
      <c r="V404" s="21">
        <v>33</v>
      </c>
      <c r="W404" s="21"/>
      <c r="X404" s="21" t="s">
        <v>1468</v>
      </c>
      <c r="Y404" s="32" t="str">
        <f t="shared" si="15"/>
        <v>购置西江镇农业产业加工车间132㎡。</v>
      </c>
      <c r="Z404" s="25">
        <v>7</v>
      </c>
      <c r="AA404" s="25">
        <v>31</v>
      </c>
      <c r="AB404" s="32" t="s">
        <v>127</v>
      </c>
      <c r="AC404" s="21" t="s">
        <v>29</v>
      </c>
      <c r="AD404" s="21" t="str">
        <f>G404&amp;"人民政府"</f>
        <v>文武坝镇人民政府</v>
      </c>
      <c r="AE404" s="21" t="str">
        <f>H404&amp;"民委员会"</f>
        <v>凉舟村民委员会</v>
      </c>
      <c r="AF404" s="31">
        <v>33</v>
      </c>
      <c r="AG404" s="33"/>
    </row>
    <row r="405" s="14" customFormat="1" ht="121.8" spans="1:33">
      <c r="A405" s="20">
        <f>SUBTOTAL(103,$B$6:$B405)*1</f>
        <v>400</v>
      </c>
      <c r="B405" s="20" t="s">
        <v>114</v>
      </c>
      <c r="C405" s="21" t="s">
        <v>1466</v>
      </c>
      <c r="D405" s="21" t="s">
        <v>116</v>
      </c>
      <c r="E405" s="21" t="s">
        <v>117</v>
      </c>
      <c r="F405" s="21" t="s">
        <v>118</v>
      </c>
      <c r="G405" s="21" t="s">
        <v>662</v>
      </c>
      <c r="H405" s="21" t="s">
        <v>1580</v>
      </c>
      <c r="I405" s="21" t="s">
        <v>178</v>
      </c>
      <c r="J405" s="21" t="s">
        <v>1476</v>
      </c>
      <c r="K405" s="21" t="s">
        <v>136</v>
      </c>
      <c r="L405" s="21" t="s">
        <v>25</v>
      </c>
      <c r="M405" s="21" t="s">
        <v>122</v>
      </c>
      <c r="N405" s="21">
        <v>8880</v>
      </c>
      <c r="O405" s="21" t="s">
        <v>123</v>
      </c>
      <c r="P405" s="21" t="s">
        <v>262</v>
      </c>
      <c r="Q405" s="21">
        <f t="shared" si="16"/>
        <v>120</v>
      </c>
      <c r="R405" s="21" t="s">
        <v>27</v>
      </c>
      <c r="S405" s="21" t="s">
        <v>181</v>
      </c>
      <c r="T405" s="21" t="s">
        <v>28</v>
      </c>
      <c r="U405" s="21">
        <v>30</v>
      </c>
      <c r="V405" s="21">
        <v>30</v>
      </c>
      <c r="W405" s="21"/>
      <c r="X405" s="21" t="s">
        <v>1477</v>
      </c>
      <c r="Y405" s="32" t="str">
        <f t="shared" si="15"/>
        <v>购置西江镇农业产业加工车间120㎡。</v>
      </c>
      <c r="Z405" s="25">
        <v>9</v>
      </c>
      <c r="AA405" s="25">
        <v>41</v>
      </c>
      <c r="AB405" s="32" t="s">
        <v>127</v>
      </c>
      <c r="AC405" s="21" t="s">
        <v>29</v>
      </c>
      <c r="AD405" s="21" t="s">
        <v>1581</v>
      </c>
      <c r="AE405" s="21" t="s">
        <v>1581</v>
      </c>
      <c r="AF405" s="31">
        <v>30</v>
      </c>
      <c r="AG405" s="33"/>
    </row>
    <row r="406" s="14" customFormat="1" ht="121.8" spans="1:33">
      <c r="A406" s="20">
        <f>SUBTOTAL(103,$B$6:$B406)*1</f>
        <v>401</v>
      </c>
      <c r="B406" s="20" t="s">
        <v>114</v>
      </c>
      <c r="C406" s="21" t="s">
        <v>1466</v>
      </c>
      <c r="D406" s="21" t="s">
        <v>116</v>
      </c>
      <c r="E406" s="21" t="s">
        <v>117</v>
      </c>
      <c r="F406" s="21" t="s">
        <v>118</v>
      </c>
      <c r="G406" s="21" t="s">
        <v>662</v>
      </c>
      <c r="H406" s="21" t="s">
        <v>1582</v>
      </c>
      <c r="I406" s="21" t="s">
        <v>178</v>
      </c>
      <c r="J406" s="21" t="s">
        <v>1476</v>
      </c>
      <c r="K406" s="21" t="s">
        <v>136</v>
      </c>
      <c r="L406" s="21" t="s">
        <v>25</v>
      </c>
      <c r="M406" s="21" t="s">
        <v>122</v>
      </c>
      <c r="N406" s="21">
        <v>8880</v>
      </c>
      <c r="O406" s="21" t="s">
        <v>123</v>
      </c>
      <c r="P406" s="21" t="s">
        <v>262</v>
      </c>
      <c r="Q406" s="21">
        <f t="shared" si="16"/>
        <v>120</v>
      </c>
      <c r="R406" s="21" t="s">
        <v>27</v>
      </c>
      <c r="S406" s="21" t="s">
        <v>181</v>
      </c>
      <c r="T406" s="21" t="s">
        <v>28</v>
      </c>
      <c r="U406" s="21">
        <v>30</v>
      </c>
      <c r="V406" s="21">
        <v>30</v>
      </c>
      <c r="W406" s="21"/>
      <c r="X406" s="21" t="s">
        <v>1477</v>
      </c>
      <c r="Y406" s="32" t="str">
        <f t="shared" si="15"/>
        <v>购置西江镇农业产业加工车间120㎡。</v>
      </c>
      <c r="Z406" s="25">
        <v>9</v>
      </c>
      <c r="AA406" s="25">
        <v>41</v>
      </c>
      <c r="AB406" s="32" t="s">
        <v>127</v>
      </c>
      <c r="AC406" s="21" t="s">
        <v>29</v>
      </c>
      <c r="AD406" s="21" t="s">
        <v>1129</v>
      </c>
      <c r="AE406" s="21" t="s">
        <v>1129</v>
      </c>
      <c r="AF406" s="31">
        <v>30</v>
      </c>
      <c r="AG406" s="33"/>
    </row>
    <row r="407" s="14" customFormat="1" ht="121.8" spans="1:33">
      <c r="A407" s="20">
        <f>SUBTOTAL(103,$B$6:$B407)*1</f>
        <v>402</v>
      </c>
      <c r="B407" s="20" t="s">
        <v>114</v>
      </c>
      <c r="C407" s="21" t="s">
        <v>1466</v>
      </c>
      <c r="D407" s="21" t="s">
        <v>116</v>
      </c>
      <c r="E407" s="21" t="s">
        <v>117</v>
      </c>
      <c r="F407" s="21" t="s">
        <v>118</v>
      </c>
      <c r="G407" s="21" t="s">
        <v>662</v>
      </c>
      <c r="H407" s="21" t="s">
        <v>708</v>
      </c>
      <c r="I407" s="21" t="s">
        <v>178</v>
      </c>
      <c r="J407" s="21" t="s">
        <v>1470</v>
      </c>
      <c r="K407" s="21" t="s">
        <v>136</v>
      </c>
      <c r="L407" s="21" t="s">
        <v>261</v>
      </c>
      <c r="M407" s="21" t="s">
        <v>1471</v>
      </c>
      <c r="N407" s="21">
        <v>250</v>
      </c>
      <c r="O407" s="21" t="s">
        <v>123</v>
      </c>
      <c r="P407" s="21" t="s">
        <v>262</v>
      </c>
      <c r="Q407" s="21">
        <f t="shared" si="16"/>
        <v>200</v>
      </c>
      <c r="R407" s="21" t="s">
        <v>27</v>
      </c>
      <c r="S407" s="21" t="s">
        <v>181</v>
      </c>
      <c r="T407" s="21" t="s">
        <v>28</v>
      </c>
      <c r="U407" s="21">
        <v>50</v>
      </c>
      <c r="V407" s="21">
        <v>50</v>
      </c>
      <c r="W407" s="21"/>
      <c r="X407" s="21" t="s">
        <v>1472</v>
      </c>
      <c r="Y407" s="32" t="str">
        <f t="shared" si="15"/>
        <v>购置西江镇农业产业加工车间200㎡。</v>
      </c>
      <c r="Z407" s="25">
        <v>15</v>
      </c>
      <c r="AA407" s="25">
        <v>68</v>
      </c>
      <c r="AB407" s="32" t="s">
        <v>127</v>
      </c>
      <c r="AC407" s="21" t="s">
        <v>29</v>
      </c>
      <c r="AD407" s="21" t="s">
        <v>711</v>
      </c>
      <c r="AE407" s="21" t="s">
        <v>711</v>
      </c>
      <c r="AF407" s="31">
        <v>50</v>
      </c>
      <c r="AG407" s="33"/>
    </row>
    <row r="408" s="14" customFormat="1" ht="121.8" spans="1:33">
      <c r="A408" s="20">
        <f>SUBTOTAL(103,$B$6:$B408)*1</f>
        <v>403</v>
      </c>
      <c r="B408" s="20" t="s">
        <v>114</v>
      </c>
      <c r="C408" s="21" t="s">
        <v>1466</v>
      </c>
      <c r="D408" s="21" t="s">
        <v>116</v>
      </c>
      <c r="E408" s="21" t="s">
        <v>117</v>
      </c>
      <c r="F408" s="21" t="s">
        <v>118</v>
      </c>
      <c r="G408" s="21" t="s">
        <v>662</v>
      </c>
      <c r="H408" s="21" t="s">
        <v>708</v>
      </c>
      <c r="I408" s="21" t="s">
        <v>178</v>
      </c>
      <c r="J408" s="21" t="s">
        <v>1474</v>
      </c>
      <c r="K408" s="22" t="s">
        <v>136</v>
      </c>
      <c r="L408" s="22" t="s">
        <v>25</v>
      </c>
      <c r="M408" s="22" t="s">
        <v>122</v>
      </c>
      <c r="N408" s="22">
        <v>8880</v>
      </c>
      <c r="O408" s="21" t="s">
        <v>123</v>
      </c>
      <c r="P408" s="21" t="s">
        <v>262</v>
      </c>
      <c r="Q408" s="21">
        <f t="shared" si="16"/>
        <v>36</v>
      </c>
      <c r="R408" s="21" t="s">
        <v>27</v>
      </c>
      <c r="S408" s="21" t="s">
        <v>181</v>
      </c>
      <c r="T408" s="21" t="s">
        <v>28</v>
      </c>
      <c r="U408" s="21">
        <v>9</v>
      </c>
      <c r="V408" s="21">
        <v>9</v>
      </c>
      <c r="W408" s="21"/>
      <c r="X408" s="21" t="s">
        <v>1475</v>
      </c>
      <c r="Y408" s="32" t="str">
        <f t="shared" si="15"/>
        <v>购置西江镇农业产业加工车间36㎡。</v>
      </c>
      <c r="Z408" s="25">
        <v>2</v>
      </c>
      <c r="AA408" s="25">
        <v>9</v>
      </c>
      <c r="AB408" s="32" t="s">
        <v>127</v>
      </c>
      <c r="AC408" s="21" t="s">
        <v>29</v>
      </c>
      <c r="AD408" s="21" t="s">
        <v>711</v>
      </c>
      <c r="AE408" s="21" t="s">
        <v>711</v>
      </c>
      <c r="AF408" s="31">
        <v>9</v>
      </c>
      <c r="AG408" s="33"/>
    </row>
    <row r="409" s="14" customFormat="1" ht="121.8" spans="1:33">
      <c r="A409" s="20">
        <f>SUBTOTAL(103,$B$6:$B409)*1</f>
        <v>404</v>
      </c>
      <c r="B409" s="20" t="s">
        <v>114</v>
      </c>
      <c r="C409" s="21" t="s">
        <v>1466</v>
      </c>
      <c r="D409" s="21" t="s">
        <v>116</v>
      </c>
      <c r="E409" s="21" t="s">
        <v>117</v>
      </c>
      <c r="F409" s="21" t="s">
        <v>118</v>
      </c>
      <c r="G409" s="21" t="s">
        <v>662</v>
      </c>
      <c r="H409" s="21" t="s">
        <v>713</v>
      </c>
      <c r="I409" s="21" t="s">
        <v>164</v>
      </c>
      <c r="J409" s="21" t="s">
        <v>1563</v>
      </c>
      <c r="K409" s="21" t="s">
        <v>136</v>
      </c>
      <c r="L409" s="21" t="s">
        <v>25</v>
      </c>
      <c r="M409" s="21" t="s">
        <v>122</v>
      </c>
      <c r="N409" s="21">
        <v>8880</v>
      </c>
      <c r="O409" s="21" t="s">
        <v>123</v>
      </c>
      <c r="P409" s="21" t="s">
        <v>262</v>
      </c>
      <c r="Q409" s="21">
        <f t="shared" si="16"/>
        <v>92</v>
      </c>
      <c r="R409" s="21" t="s">
        <v>27</v>
      </c>
      <c r="S409" s="21" t="s">
        <v>181</v>
      </c>
      <c r="T409" s="21" t="s">
        <v>28</v>
      </c>
      <c r="U409" s="21">
        <v>23</v>
      </c>
      <c r="V409" s="21">
        <v>23</v>
      </c>
      <c r="W409" s="21"/>
      <c r="X409" s="21" t="s">
        <v>1564</v>
      </c>
      <c r="Y409" s="32" t="str">
        <f t="shared" si="15"/>
        <v>购置西江镇农业产业加工车间92㎡。</v>
      </c>
      <c r="Z409" s="25">
        <v>7</v>
      </c>
      <c r="AA409" s="25">
        <v>32</v>
      </c>
      <c r="AB409" s="32" t="s">
        <v>127</v>
      </c>
      <c r="AC409" s="21" t="s">
        <v>29</v>
      </c>
      <c r="AD409" s="21" t="s">
        <v>720</v>
      </c>
      <c r="AE409" s="21" t="s">
        <v>720</v>
      </c>
      <c r="AF409" s="31">
        <v>23</v>
      </c>
      <c r="AG409" s="33"/>
    </row>
    <row r="410" s="14" customFormat="1" ht="121.8" spans="1:33">
      <c r="A410" s="20">
        <f>SUBTOTAL(103,$B$6:$B410)*1</f>
        <v>405</v>
      </c>
      <c r="B410" s="20" t="s">
        <v>114</v>
      </c>
      <c r="C410" s="21" t="s">
        <v>1466</v>
      </c>
      <c r="D410" s="21" t="s">
        <v>116</v>
      </c>
      <c r="E410" s="21" t="s">
        <v>151</v>
      </c>
      <c r="F410" s="21" t="s">
        <v>118</v>
      </c>
      <c r="G410" s="21" t="s">
        <v>662</v>
      </c>
      <c r="H410" s="21" t="s">
        <v>727</v>
      </c>
      <c r="I410" s="21" t="s">
        <v>178</v>
      </c>
      <c r="J410" s="21" t="s">
        <v>1478</v>
      </c>
      <c r="K410" s="21" t="s">
        <v>136</v>
      </c>
      <c r="L410" s="21" t="s">
        <v>25</v>
      </c>
      <c r="M410" s="21" t="s">
        <v>122</v>
      </c>
      <c r="N410" s="21">
        <v>8880</v>
      </c>
      <c r="O410" s="21" t="s">
        <v>123</v>
      </c>
      <c r="P410" s="21" t="s">
        <v>262</v>
      </c>
      <c r="Q410" s="21">
        <f t="shared" si="16"/>
        <v>160</v>
      </c>
      <c r="R410" s="21" t="s">
        <v>27</v>
      </c>
      <c r="S410" s="21" t="s">
        <v>181</v>
      </c>
      <c r="T410" s="21" t="s">
        <v>28</v>
      </c>
      <c r="U410" s="21">
        <v>40</v>
      </c>
      <c r="V410" s="21">
        <v>40</v>
      </c>
      <c r="W410" s="21"/>
      <c r="X410" s="21" t="s">
        <v>1479</v>
      </c>
      <c r="Y410" s="32" t="str">
        <f t="shared" si="15"/>
        <v>购置西江镇农业产业加工车间160㎡。</v>
      </c>
      <c r="Z410" s="25">
        <v>12</v>
      </c>
      <c r="AA410" s="25">
        <v>54</v>
      </c>
      <c r="AB410" s="32" t="s">
        <v>127</v>
      </c>
      <c r="AC410" s="21" t="s">
        <v>29</v>
      </c>
      <c r="AD410" s="21" t="str">
        <f>G410&amp;"人民政府"</f>
        <v>文武坝镇人民政府</v>
      </c>
      <c r="AE410" s="21" t="str">
        <f t="shared" ref="AE410:AE414" si="17">H410&amp;"民委员会"</f>
        <v>水口村民委员会</v>
      </c>
      <c r="AF410" s="31">
        <v>40</v>
      </c>
      <c r="AG410" s="33"/>
    </row>
    <row r="411" s="14" customFormat="1" ht="121.8" spans="1:33">
      <c r="A411" s="20">
        <f>SUBTOTAL(103,$B$6:$B411)*1</f>
        <v>406</v>
      </c>
      <c r="B411" s="20" t="s">
        <v>114</v>
      </c>
      <c r="C411" s="21" t="s">
        <v>1466</v>
      </c>
      <c r="D411" s="21" t="s">
        <v>116</v>
      </c>
      <c r="E411" s="21" t="s">
        <v>117</v>
      </c>
      <c r="F411" s="21" t="s">
        <v>118</v>
      </c>
      <c r="G411" s="21" t="s">
        <v>662</v>
      </c>
      <c r="H411" s="21" t="s">
        <v>1583</v>
      </c>
      <c r="I411" s="21" t="s">
        <v>178</v>
      </c>
      <c r="J411" s="21" t="s">
        <v>1476</v>
      </c>
      <c r="K411" s="21" t="s">
        <v>136</v>
      </c>
      <c r="L411" s="21" t="s">
        <v>25</v>
      </c>
      <c r="M411" s="21" t="s">
        <v>122</v>
      </c>
      <c r="N411" s="21">
        <v>8880</v>
      </c>
      <c r="O411" s="21" t="s">
        <v>123</v>
      </c>
      <c r="P411" s="21" t="s">
        <v>262</v>
      </c>
      <c r="Q411" s="21">
        <f t="shared" si="16"/>
        <v>120</v>
      </c>
      <c r="R411" s="21" t="s">
        <v>27</v>
      </c>
      <c r="S411" s="21" t="s">
        <v>181</v>
      </c>
      <c r="T411" s="21" t="s">
        <v>28</v>
      </c>
      <c r="U411" s="21">
        <v>30</v>
      </c>
      <c r="V411" s="21">
        <v>30</v>
      </c>
      <c r="W411" s="21"/>
      <c r="X411" s="21" t="s">
        <v>1477</v>
      </c>
      <c r="Y411" s="32" t="str">
        <f t="shared" si="15"/>
        <v>购置西江镇农业产业加工车间120㎡。</v>
      </c>
      <c r="Z411" s="25">
        <v>9</v>
      </c>
      <c r="AA411" s="25">
        <v>41</v>
      </c>
      <c r="AB411" s="32" t="s">
        <v>127</v>
      </c>
      <c r="AC411" s="21" t="s">
        <v>29</v>
      </c>
      <c r="AD411" s="21" t="s">
        <v>1584</v>
      </c>
      <c r="AE411" s="21" t="s">
        <v>1584</v>
      </c>
      <c r="AF411" s="31">
        <v>30</v>
      </c>
      <c r="AG411" s="33"/>
    </row>
    <row r="412" s="14" customFormat="1" ht="121.8" spans="1:33">
      <c r="A412" s="20">
        <f>SUBTOTAL(103,$B$6:$B412)*1</f>
        <v>407</v>
      </c>
      <c r="B412" s="20" t="s">
        <v>114</v>
      </c>
      <c r="C412" s="21" t="s">
        <v>1466</v>
      </c>
      <c r="D412" s="21" t="s">
        <v>116</v>
      </c>
      <c r="E412" s="21" t="s">
        <v>117</v>
      </c>
      <c r="F412" s="21" t="s">
        <v>118</v>
      </c>
      <c r="G412" s="21" t="s">
        <v>662</v>
      </c>
      <c r="H412" s="21" t="s">
        <v>1460</v>
      </c>
      <c r="I412" s="21" t="s">
        <v>218</v>
      </c>
      <c r="J412" s="21" t="s">
        <v>1585</v>
      </c>
      <c r="K412" s="21" t="s">
        <v>131</v>
      </c>
      <c r="L412" s="21" t="s">
        <v>63</v>
      </c>
      <c r="M412" s="21" t="s">
        <v>122</v>
      </c>
      <c r="N412" s="21">
        <v>8082</v>
      </c>
      <c r="O412" s="21" t="s">
        <v>123</v>
      </c>
      <c r="P412" s="21" t="s">
        <v>262</v>
      </c>
      <c r="Q412" s="21">
        <f t="shared" si="16"/>
        <v>284.8</v>
      </c>
      <c r="R412" s="21" t="s">
        <v>27</v>
      </c>
      <c r="S412" s="21" t="s">
        <v>181</v>
      </c>
      <c r="T412" s="21" t="s">
        <v>28</v>
      </c>
      <c r="U412" s="21">
        <v>71.2</v>
      </c>
      <c r="V412" s="21">
        <v>71.2</v>
      </c>
      <c r="W412" s="21"/>
      <c r="X412" s="21" t="s">
        <v>1586</v>
      </c>
      <c r="Y412" s="32" t="str">
        <f t="shared" si="15"/>
        <v>购置西江镇农业产业加工车间284.8㎡。</v>
      </c>
      <c r="Z412" s="25" t="str">
        <f>MID(X412,60,2)</f>
        <v>户2</v>
      </c>
      <c r="AA412" s="25">
        <v>3240</v>
      </c>
      <c r="AB412" s="32" t="s">
        <v>127</v>
      </c>
      <c r="AC412" s="21" t="s">
        <v>29</v>
      </c>
      <c r="AD412" s="21" t="s">
        <v>666</v>
      </c>
      <c r="AE412" s="21" t="str">
        <f t="shared" si="17"/>
        <v>小坝村民委员会</v>
      </c>
      <c r="AF412" s="31">
        <v>71.2</v>
      </c>
      <c r="AG412" s="33"/>
    </row>
    <row r="413" s="14" customFormat="1" ht="121.8" spans="1:33">
      <c r="A413" s="20">
        <f>SUBTOTAL(103,$B$6:$B413)*1</f>
        <v>408</v>
      </c>
      <c r="B413" s="20" t="s">
        <v>114</v>
      </c>
      <c r="C413" s="21" t="s">
        <v>1466</v>
      </c>
      <c r="D413" s="21" t="s">
        <v>116</v>
      </c>
      <c r="E413" s="21" t="s">
        <v>117</v>
      </c>
      <c r="F413" s="21" t="s">
        <v>118</v>
      </c>
      <c r="G413" s="21" t="s">
        <v>746</v>
      </c>
      <c r="H413" s="21" t="s">
        <v>1587</v>
      </c>
      <c r="I413" s="21" t="s">
        <v>178</v>
      </c>
      <c r="J413" s="21" t="s">
        <v>1476</v>
      </c>
      <c r="K413" s="21" t="s">
        <v>136</v>
      </c>
      <c r="L413" s="21" t="s">
        <v>25</v>
      </c>
      <c r="M413" s="21" t="s">
        <v>122</v>
      </c>
      <c r="N413" s="21">
        <v>8880</v>
      </c>
      <c r="O413" s="21" t="s">
        <v>123</v>
      </c>
      <c r="P413" s="21" t="s">
        <v>262</v>
      </c>
      <c r="Q413" s="21">
        <f t="shared" si="16"/>
        <v>120</v>
      </c>
      <c r="R413" s="21" t="s">
        <v>27</v>
      </c>
      <c r="S413" s="21" t="s">
        <v>181</v>
      </c>
      <c r="T413" s="21" t="s">
        <v>28</v>
      </c>
      <c r="U413" s="21">
        <v>30</v>
      </c>
      <c r="V413" s="21">
        <v>30</v>
      </c>
      <c r="W413" s="21"/>
      <c r="X413" s="21" t="s">
        <v>1477</v>
      </c>
      <c r="Y413" s="32" t="str">
        <f t="shared" si="15"/>
        <v>购置西江镇农业产业加工车间120㎡。</v>
      </c>
      <c r="Z413" s="25">
        <v>9</v>
      </c>
      <c r="AA413" s="25">
        <v>41</v>
      </c>
      <c r="AB413" s="32" t="s">
        <v>127</v>
      </c>
      <c r="AC413" s="21" t="s">
        <v>29</v>
      </c>
      <c r="AD413" s="21" t="s">
        <v>1588</v>
      </c>
      <c r="AE413" s="21" t="s">
        <v>1588</v>
      </c>
      <c r="AF413" s="31">
        <v>30</v>
      </c>
      <c r="AG413" s="33"/>
    </row>
    <row r="414" s="14" customFormat="1" ht="121.8" spans="1:33">
      <c r="A414" s="20">
        <f>SUBTOTAL(103,$B$6:$B414)*1</f>
        <v>409</v>
      </c>
      <c r="B414" s="20" t="s">
        <v>114</v>
      </c>
      <c r="C414" s="21" t="s">
        <v>1466</v>
      </c>
      <c r="D414" s="21" t="s">
        <v>116</v>
      </c>
      <c r="E414" s="21" t="s">
        <v>151</v>
      </c>
      <c r="F414" s="21" t="s">
        <v>118</v>
      </c>
      <c r="G414" s="21" t="s">
        <v>746</v>
      </c>
      <c r="H414" s="21" t="s">
        <v>751</v>
      </c>
      <c r="I414" s="21" t="s">
        <v>178</v>
      </c>
      <c r="J414" s="21" t="s">
        <v>1478</v>
      </c>
      <c r="K414" s="21" t="s">
        <v>136</v>
      </c>
      <c r="L414" s="21" t="s">
        <v>25</v>
      </c>
      <c r="M414" s="21" t="s">
        <v>122</v>
      </c>
      <c r="N414" s="21">
        <v>8880</v>
      </c>
      <c r="O414" s="21" t="s">
        <v>123</v>
      </c>
      <c r="P414" s="21" t="s">
        <v>262</v>
      </c>
      <c r="Q414" s="21">
        <f t="shared" si="16"/>
        <v>160</v>
      </c>
      <c r="R414" s="21" t="s">
        <v>27</v>
      </c>
      <c r="S414" s="21" t="s">
        <v>181</v>
      </c>
      <c r="T414" s="21" t="s">
        <v>28</v>
      </c>
      <c r="U414" s="21">
        <v>40</v>
      </c>
      <c r="V414" s="21">
        <v>40</v>
      </c>
      <c r="W414" s="21"/>
      <c r="X414" s="21" t="s">
        <v>1479</v>
      </c>
      <c r="Y414" s="32" t="str">
        <f t="shared" si="15"/>
        <v>购置西江镇农业产业加工车间160㎡。</v>
      </c>
      <c r="Z414" s="25">
        <v>12</v>
      </c>
      <c r="AA414" s="25">
        <v>54</v>
      </c>
      <c r="AB414" s="32" t="s">
        <v>127</v>
      </c>
      <c r="AC414" s="21" t="s">
        <v>29</v>
      </c>
      <c r="AD414" s="21" t="str">
        <f>G414&amp;"人民政府"</f>
        <v>西江镇人民政府</v>
      </c>
      <c r="AE414" s="21" t="str">
        <f t="shared" si="17"/>
        <v>饼丘村民委员会</v>
      </c>
      <c r="AF414" s="31">
        <v>40</v>
      </c>
      <c r="AG414" s="33"/>
    </row>
    <row r="415" s="14" customFormat="1" ht="121.8" spans="1:33">
      <c r="A415" s="20">
        <f>SUBTOTAL(103,$B$6:$B415)*1</f>
        <v>410</v>
      </c>
      <c r="B415" s="20" t="s">
        <v>114</v>
      </c>
      <c r="C415" s="21" t="s">
        <v>1466</v>
      </c>
      <c r="D415" s="21" t="s">
        <v>116</v>
      </c>
      <c r="E415" s="21" t="s">
        <v>117</v>
      </c>
      <c r="F415" s="21" t="s">
        <v>118</v>
      </c>
      <c r="G415" s="21" t="s">
        <v>746</v>
      </c>
      <c r="H415" s="21" t="s">
        <v>756</v>
      </c>
      <c r="I415" s="21" t="s">
        <v>164</v>
      </c>
      <c r="J415" s="21" t="s">
        <v>1589</v>
      </c>
      <c r="K415" s="22" t="s">
        <v>136</v>
      </c>
      <c r="L415" s="22" t="s">
        <v>25</v>
      </c>
      <c r="M415" s="22" t="s">
        <v>122</v>
      </c>
      <c r="N415" s="22">
        <v>8880</v>
      </c>
      <c r="O415" s="21" t="s">
        <v>123</v>
      </c>
      <c r="P415" s="21" t="s">
        <v>262</v>
      </c>
      <c r="Q415" s="21">
        <f t="shared" si="16"/>
        <v>188</v>
      </c>
      <c r="R415" s="21" t="s">
        <v>27</v>
      </c>
      <c r="S415" s="21" t="s">
        <v>181</v>
      </c>
      <c r="T415" s="21" t="s">
        <v>28</v>
      </c>
      <c r="U415" s="21">
        <v>47</v>
      </c>
      <c r="V415" s="21">
        <v>47</v>
      </c>
      <c r="W415" s="21"/>
      <c r="X415" s="21" t="s">
        <v>1590</v>
      </c>
      <c r="Y415" s="32" t="str">
        <f t="shared" si="15"/>
        <v>购置西江镇农业产业加工车间188㎡。</v>
      </c>
      <c r="Z415" s="25">
        <v>14</v>
      </c>
      <c r="AA415" s="25">
        <v>63</v>
      </c>
      <c r="AB415" s="32" t="s">
        <v>127</v>
      </c>
      <c r="AC415" s="21" t="s">
        <v>29</v>
      </c>
      <c r="AD415" s="21" t="s">
        <v>759</v>
      </c>
      <c r="AE415" s="21" t="s">
        <v>759</v>
      </c>
      <c r="AF415" s="31">
        <v>47</v>
      </c>
      <c r="AG415" s="33"/>
    </row>
    <row r="416" s="14" customFormat="1" ht="121.8" spans="1:33">
      <c r="A416" s="20">
        <f>SUBTOTAL(103,$B$6:$B416)*1</f>
        <v>411</v>
      </c>
      <c r="B416" s="20" t="s">
        <v>114</v>
      </c>
      <c r="C416" s="21" t="s">
        <v>1466</v>
      </c>
      <c r="D416" s="21" t="s">
        <v>116</v>
      </c>
      <c r="E416" s="21" t="s">
        <v>117</v>
      </c>
      <c r="F416" s="21" t="s">
        <v>118</v>
      </c>
      <c r="G416" s="21" t="s">
        <v>746</v>
      </c>
      <c r="H416" s="21" t="s">
        <v>762</v>
      </c>
      <c r="I416" s="21" t="s">
        <v>164</v>
      </c>
      <c r="J416" s="21" t="s">
        <v>1591</v>
      </c>
      <c r="K416" s="21" t="s">
        <v>131</v>
      </c>
      <c r="L416" s="21" t="s">
        <v>63</v>
      </c>
      <c r="M416" s="21" t="s">
        <v>122</v>
      </c>
      <c r="N416" s="21">
        <v>8082</v>
      </c>
      <c r="O416" s="21" t="s">
        <v>123</v>
      </c>
      <c r="P416" s="21" t="s">
        <v>262</v>
      </c>
      <c r="Q416" s="21">
        <f t="shared" si="16"/>
        <v>40</v>
      </c>
      <c r="R416" s="21" t="s">
        <v>27</v>
      </c>
      <c r="S416" s="21" t="s">
        <v>181</v>
      </c>
      <c r="T416" s="21" t="s">
        <v>28</v>
      </c>
      <c r="U416" s="21">
        <v>10</v>
      </c>
      <c r="V416" s="21">
        <v>10</v>
      </c>
      <c r="W416" s="21"/>
      <c r="X416" s="21" t="s">
        <v>1592</v>
      </c>
      <c r="Y416" s="32" t="str">
        <f t="shared" si="15"/>
        <v>购置西江镇农业产业加工车间40㎡。</v>
      </c>
      <c r="Z416" s="25">
        <v>3</v>
      </c>
      <c r="AA416" s="25">
        <v>14</v>
      </c>
      <c r="AB416" s="32" t="s">
        <v>127</v>
      </c>
      <c r="AC416" s="21" t="s">
        <v>29</v>
      </c>
      <c r="AD416" s="21" t="s">
        <v>764</v>
      </c>
      <c r="AE416" s="21" t="s">
        <v>764</v>
      </c>
      <c r="AF416" s="31">
        <v>10</v>
      </c>
      <c r="AG416" s="33"/>
    </row>
    <row r="417" s="14" customFormat="1" ht="121.8" spans="1:33">
      <c r="A417" s="20">
        <f>SUBTOTAL(103,$B$6:$B417)*1</f>
        <v>412</v>
      </c>
      <c r="B417" s="20" t="s">
        <v>114</v>
      </c>
      <c r="C417" s="21" t="s">
        <v>1466</v>
      </c>
      <c r="D417" s="21" t="s">
        <v>116</v>
      </c>
      <c r="E417" s="21" t="s">
        <v>117</v>
      </c>
      <c r="F417" s="21" t="s">
        <v>118</v>
      </c>
      <c r="G417" s="21" t="s">
        <v>746</v>
      </c>
      <c r="H417" s="21" t="s">
        <v>762</v>
      </c>
      <c r="I417" s="21" t="s">
        <v>164</v>
      </c>
      <c r="J417" s="21" t="s">
        <v>1563</v>
      </c>
      <c r="K417" s="22" t="s">
        <v>136</v>
      </c>
      <c r="L417" s="22" t="s">
        <v>25</v>
      </c>
      <c r="M417" s="22" t="s">
        <v>122</v>
      </c>
      <c r="N417" s="22">
        <v>8880</v>
      </c>
      <c r="O417" s="21" t="s">
        <v>123</v>
      </c>
      <c r="P417" s="21" t="s">
        <v>262</v>
      </c>
      <c r="Q417" s="21">
        <f t="shared" si="16"/>
        <v>92</v>
      </c>
      <c r="R417" s="21" t="s">
        <v>27</v>
      </c>
      <c r="S417" s="21" t="s">
        <v>181</v>
      </c>
      <c r="T417" s="21" t="s">
        <v>28</v>
      </c>
      <c r="U417" s="21">
        <v>23</v>
      </c>
      <c r="V417" s="21">
        <v>23</v>
      </c>
      <c r="W417" s="21"/>
      <c r="X417" s="21" t="s">
        <v>1593</v>
      </c>
      <c r="Y417" s="32" t="str">
        <f t="shared" si="15"/>
        <v>购置西江镇农业产业加工车间92㎡。</v>
      </c>
      <c r="Z417" s="25">
        <v>4</v>
      </c>
      <c r="AA417" s="25">
        <v>20</v>
      </c>
      <c r="AB417" s="32" t="s">
        <v>127</v>
      </c>
      <c r="AC417" s="21" t="s">
        <v>29</v>
      </c>
      <c r="AD417" s="21" t="str">
        <f>G417&amp;"人民政府"</f>
        <v>西江镇人民政府</v>
      </c>
      <c r="AE417" s="21" t="str">
        <f>H417&amp;"民委员会"</f>
        <v>河背村民委员会</v>
      </c>
      <c r="AF417" s="31">
        <v>23</v>
      </c>
      <c r="AG417" s="33"/>
    </row>
    <row r="418" s="14" customFormat="1" ht="121.8" spans="1:33">
      <c r="A418" s="20">
        <f>SUBTOTAL(103,$B$6:$B418)*1</f>
        <v>413</v>
      </c>
      <c r="B418" s="20" t="s">
        <v>114</v>
      </c>
      <c r="C418" s="21" t="s">
        <v>1466</v>
      </c>
      <c r="D418" s="21" t="s">
        <v>116</v>
      </c>
      <c r="E418" s="21" t="s">
        <v>117</v>
      </c>
      <c r="F418" s="21" t="s">
        <v>118</v>
      </c>
      <c r="G418" s="21" t="s">
        <v>746</v>
      </c>
      <c r="H418" s="21" t="s">
        <v>1594</v>
      </c>
      <c r="I418" s="21" t="s">
        <v>178</v>
      </c>
      <c r="J418" s="21" t="s">
        <v>1476</v>
      </c>
      <c r="K418" s="21" t="s">
        <v>136</v>
      </c>
      <c r="L418" s="21" t="s">
        <v>25</v>
      </c>
      <c r="M418" s="21" t="s">
        <v>122</v>
      </c>
      <c r="N418" s="21">
        <v>8880</v>
      </c>
      <c r="O418" s="21" t="s">
        <v>123</v>
      </c>
      <c r="P418" s="21" t="s">
        <v>262</v>
      </c>
      <c r="Q418" s="21">
        <f t="shared" si="16"/>
        <v>120</v>
      </c>
      <c r="R418" s="21" t="s">
        <v>27</v>
      </c>
      <c r="S418" s="21" t="s">
        <v>181</v>
      </c>
      <c r="T418" s="21" t="s">
        <v>28</v>
      </c>
      <c r="U418" s="21">
        <v>30</v>
      </c>
      <c r="V418" s="21">
        <v>30</v>
      </c>
      <c r="W418" s="21"/>
      <c r="X418" s="21" t="s">
        <v>1477</v>
      </c>
      <c r="Y418" s="32" t="str">
        <f t="shared" si="15"/>
        <v>购置西江镇农业产业加工车间120㎡。</v>
      </c>
      <c r="Z418" s="25">
        <v>9</v>
      </c>
      <c r="AA418" s="25">
        <v>41</v>
      </c>
      <c r="AB418" s="32" t="s">
        <v>127</v>
      </c>
      <c r="AC418" s="21" t="s">
        <v>29</v>
      </c>
      <c r="AD418" s="21" t="s">
        <v>1595</v>
      </c>
      <c r="AE418" s="21" t="s">
        <v>1595</v>
      </c>
      <c r="AF418" s="31">
        <v>30</v>
      </c>
      <c r="AG418" s="33"/>
    </row>
    <row r="419" s="14" customFormat="1" ht="121.8" spans="1:33">
      <c r="A419" s="20">
        <f>SUBTOTAL(103,$B$6:$B419)*1</f>
        <v>414</v>
      </c>
      <c r="B419" s="20" t="s">
        <v>114</v>
      </c>
      <c r="C419" s="21" t="s">
        <v>1466</v>
      </c>
      <c r="D419" s="21" t="s">
        <v>116</v>
      </c>
      <c r="E419" s="21" t="s">
        <v>117</v>
      </c>
      <c r="F419" s="21" t="s">
        <v>118</v>
      </c>
      <c r="G419" s="21" t="s">
        <v>746</v>
      </c>
      <c r="H419" s="21" t="s">
        <v>771</v>
      </c>
      <c r="I419" s="21" t="s">
        <v>178</v>
      </c>
      <c r="J419" s="21" t="s">
        <v>1596</v>
      </c>
      <c r="K419" s="21" t="s">
        <v>136</v>
      </c>
      <c r="L419" s="21" t="s">
        <v>25</v>
      </c>
      <c r="M419" s="21" t="s">
        <v>122</v>
      </c>
      <c r="N419" s="21">
        <v>8880</v>
      </c>
      <c r="O419" s="21" t="s">
        <v>123</v>
      </c>
      <c r="P419" s="21" t="s">
        <v>262</v>
      </c>
      <c r="Q419" s="21">
        <f t="shared" si="16"/>
        <v>52</v>
      </c>
      <c r="R419" s="21" t="s">
        <v>27</v>
      </c>
      <c r="S419" s="21" t="s">
        <v>181</v>
      </c>
      <c r="T419" s="21" t="s">
        <v>28</v>
      </c>
      <c r="U419" s="21">
        <v>13</v>
      </c>
      <c r="V419" s="21">
        <v>13</v>
      </c>
      <c r="W419" s="21"/>
      <c r="X419" s="21" t="s">
        <v>1597</v>
      </c>
      <c r="Y419" s="32" t="str">
        <f t="shared" si="15"/>
        <v>购置西江镇农业产业加工车间52㎡。</v>
      </c>
      <c r="Z419" s="25">
        <v>4</v>
      </c>
      <c r="AA419" s="25">
        <v>18</v>
      </c>
      <c r="AB419" s="32" t="s">
        <v>127</v>
      </c>
      <c r="AC419" s="21" t="s">
        <v>29</v>
      </c>
      <c r="AD419" s="21" t="s">
        <v>774</v>
      </c>
      <c r="AE419" s="21" t="s">
        <v>774</v>
      </c>
      <c r="AF419" s="31">
        <v>13</v>
      </c>
      <c r="AG419" s="33"/>
    </row>
    <row r="420" s="14" customFormat="1" ht="121.8" spans="1:33">
      <c r="A420" s="20">
        <f>SUBTOTAL(103,$B$6:$B420)*1</f>
        <v>415</v>
      </c>
      <c r="B420" s="20" t="s">
        <v>114</v>
      </c>
      <c r="C420" s="21" t="s">
        <v>1466</v>
      </c>
      <c r="D420" s="21" t="s">
        <v>116</v>
      </c>
      <c r="E420" s="21" t="s">
        <v>117</v>
      </c>
      <c r="F420" s="21" t="s">
        <v>118</v>
      </c>
      <c r="G420" s="21" t="s">
        <v>746</v>
      </c>
      <c r="H420" s="21" t="s">
        <v>1598</v>
      </c>
      <c r="I420" s="21" t="s">
        <v>178</v>
      </c>
      <c r="J420" s="21" t="s">
        <v>1476</v>
      </c>
      <c r="K420" s="21" t="s">
        <v>136</v>
      </c>
      <c r="L420" s="21" t="s">
        <v>25</v>
      </c>
      <c r="M420" s="21" t="s">
        <v>122</v>
      </c>
      <c r="N420" s="21">
        <v>8880</v>
      </c>
      <c r="O420" s="21" t="s">
        <v>123</v>
      </c>
      <c r="P420" s="21" t="s">
        <v>262</v>
      </c>
      <c r="Q420" s="21">
        <f t="shared" si="16"/>
        <v>120</v>
      </c>
      <c r="R420" s="21" t="s">
        <v>27</v>
      </c>
      <c r="S420" s="21" t="s">
        <v>181</v>
      </c>
      <c r="T420" s="21" t="s">
        <v>28</v>
      </c>
      <c r="U420" s="21">
        <v>30</v>
      </c>
      <c r="V420" s="21">
        <v>30</v>
      </c>
      <c r="W420" s="21"/>
      <c r="X420" s="21" t="s">
        <v>1477</v>
      </c>
      <c r="Y420" s="32" t="str">
        <f t="shared" si="15"/>
        <v>购置西江镇农业产业加工车间120㎡。</v>
      </c>
      <c r="Z420" s="25">
        <v>9</v>
      </c>
      <c r="AA420" s="25">
        <v>41</v>
      </c>
      <c r="AB420" s="32" t="s">
        <v>127</v>
      </c>
      <c r="AC420" s="21" t="s">
        <v>29</v>
      </c>
      <c r="AD420" s="21" t="s">
        <v>1599</v>
      </c>
      <c r="AE420" s="21" t="s">
        <v>1599</v>
      </c>
      <c r="AF420" s="31">
        <v>30</v>
      </c>
      <c r="AG420" s="33"/>
    </row>
    <row r="421" s="14" customFormat="1" ht="121.8" spans="1:33">
      <c r="A421" s="20">
        <f>SUBTOTAL(103,$B$6:$B421)*1</f>
        <v>416</v>
      </c>
      <c r="B421" s="20" t="s">
        <v>114</v>
      </c>
      <c r="C421" s="21" t="s">
        <v>1466</v>
      </c>
      <c r="D421" s="21" t="s">
        <v>116</v>
      </c>
      <c r="E421" s="21" t="s">
        <v>117</v>
      </c>
      <c r="F421" s="21" t="s">
        <v>118</v>
      </c>
      <c r="G421" s="21" t="s">
        <v>746</v>
      </c>
      <c r="H421" s="21" t="s">
        <v>1600</v>
      </c>
      <c r="I421" s="21" t="s">
        <v>178</v>
      </c>
      <c r="J421" s="21" t="s">
        <v>1476</v>
      </c>
      <c r="K421" s="21" t="s">
        <v>136</v>
      </c>
      <c r="L421" s="21" t="s">
        <v>25</v>
      </c>
      <c r="M421" s="21" t="s">
        <v>122</v>
      </c>
      <c r="N421" s="21">
        <v>8880</v>
      </c>
      <c r="O421" s="21" t="s">
        <v>123</v>
      </c>
      <c r="P421" s="21" t="s">
        <v>262</v>
      </c>
      <c r="Q421" s="21">
        <f t="shared" si="16"/>
        <v>120</v>
      </c>
      <c r="R421" s="21" t="s">
        <v>27</v>
      </c>
      <c r="S421" s="21" t="s">
        <v>181</v>
      </c>
      <c r="T421" s="21" t="s">
        <v>28</v>
      </c>
      <c r="U421" s="21">
        <v>30</v>
      </c>
      <c r="V421" s="21">
        <v>30</v>
      </c>
      <c r="W421" s="21"/>
      <c r="X421" s="21" t="s">
        <v>1477</v>
      </c>
      <c r="Y421" s="32" t="str">
        <f t="shared" si="15"/>
        <v>购置西江镇农业产业加工车间120㎡。</v>
      </c>
      <c r="Z421" s="25">
        <v>9</v>
      </c>
      <c r="AA421" s="25">
        <v>41</v>
      </c>
      <c r="AB421" s="32" t="s">
        <v>127</v>
      </c>
      <c r="AC421" s="21" t="s">
        <v>29</v>
      </c>
      <c r="AD421" s="21" t="s">
        <v>1601</v>
      </c>
      <c r="AE421" s="21" t="s">
        <v>1601</v>
      </c>
      <c r="AF421" s="31">
        <v>30</v>
      </c>
      <c r="AG421" s="33"/>
    </row>
    <row r="422" s="14" customFormat="1" ht="121.8" spans="1:33">
      <c r="A422" s="20">
        <f>SUBTOTAL(103,$B$6:$B422)*1</f>
        <v>417</v>
      </c>
      <c r="B422" s="20" t="s">
        <v>114</v>
      </c>
      <c r="C422" s="21" t="s">
        <v>1466</v>
      </c>
      <c r="D422" s="21" t="s">
        <v>116</v>
      </c>
      <c r="E422" s="21" t="s">
        <v>117</v>
      </c>
      <c r="F422" s="21" t="s">
        <v>118</v>
      </c>
      <c r="G422" s="21" t="s">
        <v>746</v>
      </c>
      <c r="H422" s="21" t="s">
        <v>785</v>
      </c>
      <c r="I422" s="21" t="s">
        <v>164</v>
      </c>
      <c r="J422" s="21" t="s">
        <v>1602</v>
      </c>
      <c r="K422" s="21" t="s">
        <v>131</v>
      </c>
      <c r="L422" s="21" t="s">
        <v>63</v>
      </c>
      <c r="M422" s="21" t="s">
        <v>122</v>
      </c>
      <c r="N422" s="21">
        <v>8082</v>
      </c>
      <c r="O422" s="21" t="s">
        <v>123</v>
      </c>
      <c r="P422" s="21" t="s">
        <v>262</v>
      </c>
      <c r="Q422" s="21">
        <f t="shared" si="16"/>
        <v>48</v>
      </c>
      <c r="R422" s="21" t="s">
        <v>27</v>
      </c>
      <c r="S422" s="21" t="s">
        <v>181</v>
      </c>
      <c r="T422" s="21" t="s">
        <v>28</v>
      </c>
      <c r="U422" s="21">
        <v>12</v>
      </c>
      <c r="V422" s="21">
        <v>12</v>
      </c>
      <c r="W422" s="21"/>
      <c r="X422" s="21" t="s">
        <v>1603</v>
      </c>
      <c r="Y422" s="32" t="str">
        <f t="shared" si="15"/>
        <v>购置西江镇农业产业加工车间48㎡。</v>
      </c>
      <c r="Z422" s="25">
        <v>4</v>
      </c>
      <c r="AA422" s="25">
        <v>18</v>
      </c>
      <c r="AB422" s="32" t="s">
        <v>127</v>
      </c>
      <c r="AC422" s="21" t="s">
        <v>29</v>
      </c>
      <c r="AD422" s="21" t="s">
        <v>787</v>
      </c>
      <c r="AE422" s="21" t="s">
        <v>787</v>
      </c>
      <c r="AF422" s="31">
        <v>12</v>
      </c>
      <c r="AG422" s="33"/>
    </row>
    <row r="423" s="14" customFormat="1" ht="121.8" spans="1:33">
      <c r="A423" s="20">
        <f>SUBTOTAL(103,$B$6:$B423)*1</f>
        <v>418</v>
      </c>
      <c r="B423" s="20" t="s">
        <v>114</v>
      </c>
      <c r="C423" s="21" t="s">
        <v>1466</v>
      </c>
      <c r="D423" s="21" t="s">
        <v>116</v>
      </c>
      <c r="E423" s="21" t="s">
        <v>117</v>
      </c>
      <c r="F423" s="21" t="s">
        <v>118</v>
      </c>
      <c r="G423" s="21" t="s">
        <v>746</v>
      </c>
      <c r="H423" s="21" t="s">
        <v>785</v>
      </c>
      <c r="I423" s="21" t="s">
        <v>164</v>
      </c>
      <c r="J423" s="21" t="s">
        <v>1604</v>
      </c>
      <c r="K423" s="22" t="s">
        <v>136</v>
      </c>
      <c r="L423" s="22" t="s">
        <v>25</v>
      </c>
      <c r="M423" s="22" t="s">
        <v>122</v>
      </c>
      <c r="N423" s="22">
        <v>8880</v>
      </c>
      <c r="O423" s="21" t="s">
        <v>123</v>
      </c>
      <c r="P423" s="21" t="s">
        <v>262</v>
      </c>
      <c r="Q423" s="21">
        <f t="shared" si="16"/>
        <v>84</v>
      </c>
      <c r="R423" s="21" t="s">
        <v>27</v>
      </c>
      <c r="S423" s="21" t="s">
        <v>181</v>
      </c>
      <c r="T423" s="21" t="s">
        <v>28</v>
      </c>
      <c r="U423" s="21">
        <v>21</v>
      </c>
      <c r="V423" s="21">
        <v>21</v>
      </c>
      <c r="W423" s="21"/>
      <c r="X423" s="21" t="s">
        <v>1605</v>
      </c>
      <c r="Y423" s="32" t="str">
        <f t="shared" si="15"/>
        <v>购置西江镇农业产业加工车间84㎡。</v>
      </c>
      <c r="Z423" s="25">
        <v>4</v>
      </c>
      <c r="AA423" s="25">
        <v>20</v>
      </c>
      <c r="AB423" s="32" t="s">
        <v>127</v>
      </c>
      <c r="AC423" s="21" t="s">
        <v>29</v>
      </c>
      <c r="AD423" s="21" t="str">
        <f>G423&amp;"人民政府"</f>
        <v>西江镇人民政府</v>
      </c>
      <c r="AE423" s="21" t="str">
        <f>H423&amp;"民委员会"</f>
        <v>牛睡村民委员会</v>
      </c>
      <c r="AF423" s="31">
        <v>21</v>
      </c>
      <c r="AG423" s="33"/>
    </row>
    <row r="424" s="14" customFormat="1" ht="121.8" spans="1:33">
      <c r="A424" s="20">
        <f>SUBTOTAL(103,$B$6:$B424)*1</f>
        <v>419</v>
      </c>
      <c r="B424" s="20" t="s">
        <v>114</v>
      </c>
      <c r="C424" s="21" t="s">
        <v>1466</v>
      </c>
      <c r="D424" s="21" t="s">
        <v>116</v>
      </c>
      <c r="E424" s="21" t="s">
        <v>117</v>
      </c>
      <c r="F424" s="21" t="s">
        <v>118</v>
      </c>
      <c r="G424" s="21" t="s">
        <v>746</v>
      </c>
      <c r="H424" s="21" t="s">
        <v>785</v>
      </c>
      <c r="I424" s="21" t="s">
        <v>164</v>
      </c>
      <c r="J424" s="21" t="s">
        <v>1606</v>
      </c>
      <c r="K424" s="21" t="s">
        <v>131</v>
      </c>
      <c r="L424" s="21" t="s">
        <v>63</v>
      </c>
      <c r="M424" s="21" t="s">
        <v>122</v>
      </c>
      <c r="N424" s="21">
        <v>8082</v>
      </c>
      <c r="O424" s="21" t="s">
        <v>123</v>
      </c>
      <c r="P424" s="21" t="s">
        <v>262</v>
      </c>
      <c r="Q424" s="21">
        <f t="shared" si="16"/>
        <v>249.6</v>
      </c>
      <c r="R424" s="21" t="s">
        <v>27</v>
      </c>
      <c r="S424" s="21" t="s">
        <v>181</v>
      </c>
      <c r="T424" s="21" t="s">
        <v>28</v>
      </c>
      <c r="U424" s="21">
        <v>62.4</v>
      </c>
      <c r="V424" s="21">
        <v>62.4</v>
      </c>
      <c r="W424" s="21"/>
      <c r="X424" s="21" t="s">
        <v>1607</v>
      </c>
      <c r="Y424" s="32" t="str">
        <f t="shared" si="15"/>
        <v>购置西江镇农业产业加工车间249.6㎡。</v>
      </c>
      <c r="Z424" s="25">
        <v>19</v>
      </c>
      <c r="AA424" s="25">
        <v>2660</v>
      </c>
      <c r="AB424" s="32" t="s">
        <v>127</v>
      </c>
      <c r="AC424" s="21" t="s">
        <v>29</v>
      </c>
      <c r="AD424" s="21" t="s">
        <v>749</v>
      </c>
      <c r="AE424" s="21" t="str">
        <f>H424&amp;"民委员会"</f>
        <v>牛睡村民委员会</v>
      </c>
      <c r="AF424" s="31">
        <v>62.4</v>
      </c>
      <c r="AG424" s="33"/>
    </row>
    <row r="425" s="14" customFormat="1" ht="121.8" spans="1:33">
      <c r="A425" s="20">
        <f>SUBTOTAL(103,$B$6:$B425)*1</f>
        <v>420</v>
      </c>
      <c r="B425" s="20" t="s">
        <v>114</v>
      </c>
      <c r="C425" s="21" t="s">
        <v>1466</v>
      </c>
      <c r="D425" s="21" t="s">
        <v>116</v>
      </c>
      <c r="E425" s="21" t="s">
        <v>117</v>
      </c>
      <c r="F425" s="21" t="s">
        <v>118</v>
      </c>
      <c r="G425" s="21" t="s">
        <v>746</v>
      </c>
      <c r="H425" s="21" t="s">
        <v>795</v>
      </c>
      <c r="I425" s="21" t="s">
        <v>164</v>
      </c>
      <c r="J425" s="21" t="s">
        <v>1608</v>
      </c>
      <c r="K425" s="21" t="s">
        <v>136</v>
      </c>
      <c r="L425" s="21" t="s">
        <v>25</v>
      </c>
      <c r="M425" s="21" t="s">
        <v>122</v>
      </c>
      <c r="N425" s="21">
        <v>8880</v>
      </c>
      <c r="O425" s="21" t="s">
        <v>123</v>
      </c>
      <c r="P425" s="21" t="s">
        <v>262</v>
      </c>
      <c r="Q425" s="21">
        <f t="shared" si="16"/>
        <v>144</v>
      </c>
      <c r="R425" s="21" t="s">
        <v>27</v>
      </c>
      <c r="S425" s="21" t="s">
        <v>181</v>
      </c>
      <c r="T425" s="21" t="s">
        <v>28</v>
      </c>
      <c r="U425" s="21">
        <v>36</v>
      </c>
      <c r="V425" s="21">
        <v>36</v>
      </c>
      <c r="W425" s="21"/>
      <c r="X425" s="21" t="s">
        <v>1609</v>
      </c>
      <c r="Y425" s="32" t="str">
        <f t="shared" si="15"/>
        <v>购置西江镇农业产业加工车间144㎡。</v>
      </c>
      <c r="Z425" s="25">
        <v>11</v>
      </c>
      <c r="AA425" s="25">
        <v>50</v>
      </c>
      <c r="AB425" s="32" t="s">
        <v>127</v>
      </c>
      <c r="AC425" s="21" t="s">
        <v>29</v>
      </c>
      <c r="AD425" s="21" t="s">
        <v>798</v>
      </c>
      <c r="AE425" s="21" t="s">
        <v>798</v>
      </c>
      <c r="AF425" s="31">
        <v>36</v>
      </c>
      <c r="AG425" s="33"/>
    </row>
    <row r="426" s="14" customFormat="1" ht="121.8" spans="1:33">
      <c r="A426" s="20">
        <f>SUBTOTAL(103,$B$6:$B426)*1</f>
        <v>421</v>
      </c>
      <c r="B426" s="20" t="s">
        <v>114</v>
      </c>
      <c r="C426" s="21" t="s">
        <v>1466</v>
      </c>
      <c r="D426" s="21" t="s">
        <v>116</v>
      </c>
      <c r="E426" s="21" t="s">
        <v>117</v>
      </c>
      <c r="F426" s="21" t="s">
        <v>118</v>
      </c>
      <c r="G426" s="21" t="s">
        <v>746</v>
      </c>
      <c r="H426" s="21" t="s">
        <v>1610</v>
      </c>
      <c r="I426" s="21" t="s">
        <v>218</v>
      </c>
      <c r="J426" s="21" t="s">
        <v>1611</v>
      </c>
      <c r="K426" s="21" t="s">
        <v>136</v>
      </c>
      <c r="L426" s="21" t="s">
        <v>261</v>
      </c>
      <c r="M426" s="21" t="s">
        <v>122</v>
      </c>
      <c r="N426" s="21">
        <v>433</v>
      </c>
      <c r="O426" s="21" t="s">
        <v>123</v>
      </c>
      <c r="P426" s="21" t="s">
        <v>262</v>
      </c>
      <c r="Q426" s="21">
        <f t="shared" si="16"/>
        <v>20</v>
      </c>
      <c r="R426" s="21" t="s">
        <v>27</v>
      </c>
      <c r="S426" s="21" t="s">
        <v>181</v>
      </c>
      <c r="T426" s="21" t="s">
        <v>28</v>
      </c>
      <c r="U426" s="21">
        <v>5</v>
      </c>
      <c r="V426" s="21">
        <v>5</v>
      </c>
      <c r="W426" s="21"/>
      <c r="X426" s="21" t="s">
        <v>1612</v>
      </c>
      <c r="Y426" s="32" t="str">
        <f t="shared" si="15"/>
        <v>购置西江镇农业产业加工车间20㎡。</v>
      </c>
      <c r="Z426" s="25">
        <v>158</v>
      </c>
      <c r="AA426" s="25">
        <v>711</v>
      </c>
      <c r="AB426" s="32" t="s">
        <v>127</v>
      </c>
      <c r="AC426" s="21" t="s">
        <v>29</v>
      </c>
      <c r="AD426" s="21" t="s">
        <v>749</v>
      </c>
      <c r="AE426" s="21" t="s">
        <v>1613</v>
      </c>
      <c r="AF426" s="31">
        <v>5</v>
      </c>
      <c r="AG426" s="33"/>
    </row>
    <row r="427" s="14" customFormat="1" ht="121.8" spans="1:33">
      <c r="A427" s="20">
        <f>SUBTOTAL(103,$B$6:$B427)*1</f>
        <v>422</v>
      </c>
      <c r="B427" s="20" t="s">
        <v>114</v>
      </c>
      <c r="C427" s="21" t="s">
        <v>1466</v>
      </c>
      <c r="D427" s="21" t="s">
        <v>116</v>
      </c>
      <c r="E427" s="21" t="s">
        <v>117</v>
      </c>
      <c r="F427" s="21" t="s">
        <v>118</v>
      </c>
      <c r="G427" s="21" t="s">
        <v>746</v>
      </c>
      <c r="H427" s="21" t="s">
        <v>811</v>
      </c>
      <c r="I427" s="21" t="s">
        <v>164</v>
      </c>
      <c r="J427" s="21" t="s">
        <v>1614</v>
      </c>
      <c r="K427" s="21" t="s">
        <v>131</v>
      </c>
      <c r="L427" s="21" t="s">
        <v>63</v>
      </c>
      <c r="M427" s="21" t="s">
        <v>122</v>
      </c>
      <c r="N427" s="21">
        <v>8082</v>
      </c>
      <c r="O427" s="21" t="s">
        <v>123</v>
      </c>
      <c r="P427" s="21" t="s">
        <v>262</v>
      </c>
      <c r="Q427" s="21">
        <f t="shared" si="16"/>
        <v>186</v>
      </c>
      <c r="R427" s="21" t="s">
        <v>27</v>
      </c>
      <c r="S427" s="21" t="s">
        <v>181</v>
      </c>
      <c r="T427" s="21" t="s">
        <v>28</v>
      </c>
      <c r="U427" s="21">
        <v>46.5</v>
      </c>
      <c r="V427" s="21">
        <v>46.5</v>
      </c>
      <c r="W427" s="21"/>
      <c r="X427" s="21" t="s">
        <v>1590</v>
      </c>
      <c r="Y427" s="32" t="str">
        <f t="shared" si="15"/>
        <v>购置西江镇农业产业加工车间186㎡。</v>
      </c>
      <c r="Z427" s="25">
        <v>14</v>
      </c>
      <c r="AA427" s="25">
        <v>63</v>
      </c>
      <c r="AB427" s="32" t="s">
        <v>127</v>
      </c>
      <c r="AC427" s="21" t="s">
        <v>29</v>
      </c>
      <c r="AD427" s="21" t="s">
        <v>814</v>
      </c>
      <c r="AE427" s="21" t="s">
        <v>814</v>
      </c>
      <c r="AF427" s="31">
        <v>46.5</v>
      </c>
      <c r="AG427" s="33"/>
    </row>
    <row r="428" s="14" customFormat="1" ht="121.8" spans="1:33">
      <c r="A428" s="20">
        <f>SUBTOTAL(103,$B$6:$B428)*1</f>
        <v>423</v>
      </c>
      <c r="B428" s="20" t="s">
        <v>114</v>
      </c>
      <c r="C428" s="21" t="s">
        <v>1466</v>
      </c>
      <c r="D428" s="21" t="s">
        <v>116</v>
      </c>
      <c r="E428" s="21" t="s">
        <v>117</v>
      </c>
      <c r="F428" s="21" t="s">
        <v>118</v>
      </c>
      <c r="G428" s="21" t="s">
        <v>746</v>
      </c>
      <c r="H428" s="21" t="s">
        <v>1615</v>
      </c>
      <c r="I428" s="21" t="s">
        <v>178</v>
      </c>
      <c r="J428" s="21" t="s">
        <v>1476</v>
      </c>
      <c r="K428" s="21" t="s">
        <v>136</v>
      </c>
      <c r="L428" s="21" t="s">
        <v>25</v>
      </c>
      <c r="M428" s="21" t="s">
        <v>122</v>
      </c>
      <c r="N428" s="21">
        <v>8880</v>
      </c>
      <c r="O428" s="21" t="s">
        <v>123</v>
      </c>
      <c r="P428" s="21" t="s">
        <v>262</v>
      </c>
      <c r="Q428" s="21">
        <f t="shared" si="16"/>
        <v>120</v>
      </c>
      <c r="R428" s="21" t="s">
        <v>27</v>
      </c>
      <c r="S428" s="21" t="s">
        <v>181</v>
      </c>
      <c r="T428" s="21" t="s">
        <v>28</v>
      </c>
      <c r="U428" s="21">
        <v>30</v>
      </c>
      <c r="V428" s="21">
        <v>30</v>
      </c>
      <c r="W428" s="21"/>
      <c r="X428" s="21" t="s">
        <v>1477</v>
      </c>
      <c r="Y428" s="32" t="str">
        <f t="shared" si="15"/>
        <v>购置西江镇农业产业加工车间120㎡。</v>
      </c>
      <c r="Z428" s="25">
        <v>9</v>
      </c>
      <c r="AA428" s="25">
        <v>41</v>
      </c>
      <c r="AB428" s="32" t="s">
        <v>127</v>
      </c>
      <c r="AC428" s="21" t="s">
        <v>29</v>
      </c>
      <c r="AD428" s="21" t="s">
        <v>1616</v>
      </c>
      <c r="AE428" s="21" t="s">
        <v>1616</v>
      </c>
      <c r="AF428" s="31">
        <v>30</v>
      </c>
      <c r="AG428" s="33"/>
    </row>
    <row r="429" s="14" customFormat="1" ht="121.8" spans="1:33">
      <c r="A429" s="20">
        <f>SUBTOTAL(103,$B$6:$B429)*1</f>
        <v>424</v>
      </c>
      <c r="B429" s="20" t="s">
        <v>114</v>
      </c>
      <c r="C429" s="21" t="s">
        <v>1466</v>
      </c>
      <c r="D429" s="21" t="s">
        <v>116</v>
      </c>
      <c r="E429" s="21" t="s">
        <v>117</v>
      </c>
      <c r="F429" s="21" t="s">
        <v>118</v>
      </c>
      <c r="G429" s="21" t="s">
        <v>825</v>
      </c>
      <c r="H429" s="21" t="s">
        <v>328</v>
      </c>
      <c r="I429" s="21" t="s">
        <v>178</v>
      </c>
      <c r="J429" s="21" t="s">
        <v>1476</v>
      </c>
      <c r="K429" s="21" t="s">
        <v>136</v>
      </c>
      <c r="L429" s="21" t="s">
        <v>25</v>
      </c>
      <c r="M429" s="21" t="s">
        <v>122</v>
      </c>
      <c r="N429" s="21">
        <v>8880</v>
      </c>
      <c r="O429" s="21" t="s">
        <v>123</v>
      </c>
      <c r="P429" s="21" t="s">
        <v>262</v>
      </c>
      <c r="Q429" s="21">
        <f t="shared" si="16"/>
        <v>120</v>
      </c>
      <c r="R429" s="21" t="s">
        <v>27</v>
      </c>
      <c r="S429" s="21" t="s">
        <v>181</v>
      </c>
      <c r="T429" s="21" t="s">
        <v>28</v>
      </c>
      <c r="U429" s="21">
        <v>30</v>
      </c>
      <c r="V429" s="21">
        <v>30</v>
      </c>
      <c r="W429" s="21"/>
      <c r="X429" s="21" t="s">
        <v>1477</v>
      </c>
      <c r="Y429" s="32" t="str">
        <f t="shared" si="15"/>
        <v>购置西江镇农业产业加工车间120㎡。</v>
      </c>
      <c r="Z429" s="25">
        <v>9</v>
      </c>
      <c r="AA429" s="25">
        <v>41</v>
      </c>
      <c r="AB429" s="32" t="s">
        <v>127</v>
      </c>
      <c r="AC429" s="21" t="s">
        <v>29</v>
      </c>
      <c r="AD429" s="21" t="s">
        <v>331</v>
      </c>
      <c r="AE429" s="21" t="s">
        <v>331</v>
      </c>
      <c r="AF429" s="31">
        <v>30</v>
      </c>
      <c r="AG429" s="33"/>
    </row>
    <row r="430" s="14" customFormat="1" ht="121.8" spans="1:33">
      <c r="A430" s="20">
        <f>SUBTOTAL(103,$B$6:$B430)*1</f>
        <v>425</v>
      </c>
      <c r="B430" s="20" t="s">
        <v>114</v>
      </c>
      <c r="C430" s="21" t="s">
        <v>1466</v>
      </c>
      <c r="D430" s="21" t="s">
        <v>116</v>
      </c>
      <c r="E430" s="21" t="s">
        <v>151</v>
      </c>
      <c r="F430" s="21" t="s">
        <v>118</v>
      </c>
      <c r="G430" s="21" t="s">
        <v>825</v>
      </c>
      <c r="H430" s="21" t="s">
        <v>328</v>
      </c>
      <c r="I430" s="21" t="s">
        <v>178</v>
      </c>
      <c r="J430" s="21" t="s">
        <v>1478</v>
      </c>
      <c r="K430" s="22" t="s">
        <v>136</v>
      </c>
      <c r="L430" s="22" t="s">
        <v>25</v>
      </c>
      <c r="M430" s="22" t="s">
        <v>122</v>
      </c>
      <c r="N430" s="22">
        <v>8880</v>
      </c>
      <c r="O430" s="21" t="s">
        <v>123</v>
      </c>
      <c r="P430" s="21" t="s">
        <v>262</v>
      </c>
      <c r="Q430" s="21">
        <f t="shared" si="16"/>
        <v>160</v>
      </c>
      <c r="R430" s="21" t="s">
        <v>27</v>
      </c>
      <c r="S430" s="21" t="s">
        <v>181</v>
      </c>
      <c r="T430" s="21" t="s">
        <v>28</v>
      </c>
      <c r="U430" s="21">
        <v>40</v>
      </c>
      <c r="V430" s="21">
        <v>40</v>
      </c>
      <c r="W430" s="21"/>
      <c r="X430" s="21" t="s">
        <v>1479</v>
      </c>
      <c r="Y430" s="32" t="str">
        <f t="shared" si="15"/>
        <v>购置西江镇农业产业加工车间160㎡。</v>
      </c>
      <c r="Z430" s="25">
        <v>12</v>
      </c>
      <c r="AA430" s="25">
        <v>54</v>
      </c>
      <c r="AB430" s="32" t="s">
        <v>127</v>
      </c>
      <c r="AC430" s="21" t="s">
        <v>29</v>
      </c>
      <c r="AD430" s="21" t="str">
        <f>G430&amp;"人民政府"</f>
        <v>小密乡人民政府</v>
      </c>
      <c r="AE430" s="21" t="str">
        <f t="shared" ref="AE430:AE432" si="18">H430&amp;"民委员会"</f>
        <v>半迳村民委员会</v>
      </c>
      <c r="AF430" s="31">
        <v>40</v>
      </c>
      <c r="AG430" s="33"/>
    </row>
    <row r="431" s="14" customFormat="1" ht="121.8" spans="1:33">
      <c r="A431" s="20">
        <f>SUBTOTAL(103,$B$6:$B431)*1</f>
        <v>426</v>
      </c>
      <c r="B431" s="20" t="s">
        <v>114</v>
      </c>
      <c r="C431" s="21" t="s">
        <v>1466</v>
      </c>
      <c r="D431" s="21" t="s">
        <v>116</v>
      </c>
      <c r="E431" s="21" t="s">
        <v>117</v>
      </c>
      <c r="F431" s="21" t="s">
        <v>118</v>
      </c>
      <c r="G431" s="21" t="s">
        <v>825</v>
      </c>
      <c r="H431" s="21" t="s">
        <v>826</v>
      </c>
      <c r="I431" s="21" t="s">
        <v>178</v>
      </c>
      <c r="J431" s="21" t="s">
        <v>1505</v>
      </c>
      <c r="K431" s="21" t="s">
        <v>136</v>
      </c>
      <c r="L431" s="21" t="s">
        <v>25</v>
      </c>
      <c r="M431" s="21" t="s">
        <v>122</v>
      </c>
      <c r="N431" s="21">
        <v>8880</v>
      </c>
      <c r="O431" s="21" t="s">
        <v>123</v>
      </c>
      <c r="P431" s="21" t="s">
        <v>262</v>
      </c>
      <c r="Q431" s="21">
        <f t="shared" si="16"/>
        <v>185.6</v>
      </c>
      <c r="R431" s="21" t="s">
        <v>27</v>
      </c>
      <c r="S431" s="21" t="s">
        <v>181</v>
      </c>
      <c r="T431" s="21" t="s">
        <v>28</v>
      </c>
      <c r="U431" s="21">
        <v>46.4</v>
      </c>
      <c r="V431" s="21">
        <v>46.4</v>
      </c>
      <c r="W431" s="21"/>
      <c r="X431" s="21" t="s">
        <v>1506</v>
      </c>
      <c r="Y431" s="32" t="str">
        <f t="shared" si="15"/>
        <v>购置西江镇农业产业加工车间185.6㎡。</v>
      </c>
      <c r="Z431" s="25">
        <v>14</v>
      </c>
      <c r="AA431" s="25">
        <v>232</v>
      </c>
      <c r="AB431" s="32" t="s">
        <v>127</v>
      </c>
      <c r="AC431" s="21" t="s">
        <v>29</v>
      </c>
      <c r="AD431" s="21" t="s">
        <v>829</v>
      </c>
      <c r="AE431" s="21" t="str">
        <f t="shared" si="18"/>
        <v>莲塘村民委员会</v>
      </c>
      <c r="AF431" s="31">
        <v>46.4</v>
      </c>
      <c r="AG431" s="33"/>
    </row>
    <row r="432" s="14" customFormat="1" ht="121.8" spans="1:33">
      <c r="A432" s="20">
        <f>SUBTOTAL(103,$B$6:$B432)*1</f>
        <v>427</v>
      </c>
      <c r="B432" s="20" t="s">
        <v>114</v>
      </c>
      <c r="C432" s="21" t="s">
        <v>1466</v>
      </c>
      <c r="D432" s="21" t="s">
        <v>116</v>
      </c>
      <c r="E432" s="21" t="s">
        <v>117</v>
      </c>
      <c r="F432" s="21" t="s">
        <v>118</v>
      </c>
      <c r="G432" s="21" t="s">
        <v>825</v>
      </c>
      <c r="H432" s="21" t="s">
        <v>849</v>
      </c>
      <c r="I432" s="21" t="s">
        <v>246</v>
      </c>
      <c r="J432" s="21" t="s">
        <v>1467</v>
      </c>
      <c r="K432" s="21" t="s">
        <v>131</v>
      </c>
      <c r="L432" s="21" t="s">
        <v>73</v>
      </c>
      <c r="M432" s="21" t="s">
        <v>122</v>
      </c>
      <c r="N432" s="21">
        <v>823</v>
      </c>
      <c r="O432" s="21" t="s">
        <v>123</v>
      </c>
      <c r="P432" s="21" t="s">
        <v>262</v>
      </c>
      <c r="Q432" s="21">
        <f t="shared" si="16"/>
        <v>132</v>
      </c>
      <c r="R432" s="21" t="s">
        <v>27</v>
      </c>
      <c r="S432" s="21" t="s">
        <v>181</v>
      </c>
      <c r="T432" s="21" t="s">
        <v>28</v>
      </c>
      <c r="U432" s="21">
        <v>33</v>
      </c>
      <c r="V432" s="21">
        <v>33</v>
      </c>
      <c r="W432" s="21"/>
      <c r="X432" s="21" t="s">
        <v>1468</v>
      </c>
      <c r="Y432" s="32" t="str">
        <f t="shared" si="15"/>
        <v>购置西江镇农业产业加工车间132㎡。</v>
      </c>
      <c r="Z432" s="25">
        <v>7</v>
      </c>
      <c r="AA432" s="25">
        <v>31</v>
      </c>
      <c r="AB432" s="32" t="s">
        <v>127</v>
      </c>
      <c r="AC432" s="21" t="s">
        <v>29</v>
      </c>
      <c r="AD432" s="21" t="str">
        <f>G432&amp;"人民政府"</f>
        <v>小密乡人民政府</v>
      </c>
      <c r="AE432" s="21" t="str">
        <f t="shared" si="18"/>
        <v>杉背村民委员会</v>
      </c>
      <c r="AF432" s="31">
        <v>33</v>
      </c>
      <c r="AG432" s="33"/>
    </row>
    <row r="433" s="14" customFormat="1" ht="121.8" spans="1:33">
      <c r="A433" s="20">
        <f>SUBTOTAL(103,$B$6:$B433)*1</f>
        <v>428</v>
      </c>
      <c r="B433" s="20" t="s">
        <v>114</v>
      </c>
      <c r="C433" s="21" t="s">
        <v>1466</v>
      </c>
      <c r="D433" s="21" t="s">
        <v>116</v>
      </c>
      <c r="E433" s="21" t="s">
        <v>117</v>
      </c>
      <c r="F433" s="21" t="s">
        <v>118</v>
      </c>
      <c r="G433" s="21" t="s">
        <v>825</v>
      </c>
      <c r="H433" s="21" t="s">
        <v>867</v>
      </c>
      <c r="I433" s="21" t="s">
        <v>164</v>
      </c>
      <c r="J433" s="21" t="s">
        <v>1617</v>
      </c>
      <c r="K433" s="21" t="s">
        <v>131</v>
      </c>
      <c r="L433" s="21" t="s">
        <v>63</v>
      </c>
      <c r="M433" s="21" t="s">
        <v>122</v>
      </c>
      <c r="N433" s="21">
        <v>8082</v>
      </c>
      <c r="O433" s="21" t="s">
        <v>123</v>
      </c>
      <c r="P433" s="21" t="s">
        <v>262</v>
      </c>
      <c r="Q433" s="21">
        <f t="shared" si="16"/>
        <v>184</v>
      </c>
      <c r="R433" s="21" t="s">
        <v>27</v>
      </c>
      <c r="S433" s="21" t="s">
        <v>181</v>
      </c>
      <c r="T433" s="21" t="s">
        <v>28</v>
      </c>
      <c r="U433" s="21">
        <v>46</v>
      </c>
      <c r="V433" s="21">
        <v>46</v>
      </c>
      <c r="W433" s="21"/>
      <c r="X433" s="21" t="s">
        <v>1590</v>
      </c>
      <c r="Y433" s="32" t="str">
        <f t="shared" si="15"/>
        <v>购置西江镇农业产业加工车间184㎡。</v>
      </c>
      <c r="Z433" s="25">
        <v>14</v>
      </c>
      <c r="AA433" s="25">
        <v>63</v>
      </c>
      <c r="AB433" s="32" t="s">
        <v>127</v>
      </c>
      <c r="AC433" s="21" t="s">
        <v>29</v>
      </c>
      <c r="AD433" s="21" t="s">
        <v>870</v>
      </c>
      <c r="AE433" s="21" t="s">
        <v>870</v>
      </c>
      <c r="AF433" s="31">
        <v>46</v>
      </c>
      <c r="AG433" s="33"/>
    </row>
    <row r="434" s="14" customFormat="1" ht="121.8" spans="1:33">
      <c r="A434" s="20">
        <f>SUBTOTAL(103,$B$6:$B434)*1</f>
        <v>429</v>
      </c>
      <c r="B434" s="20" t="s">
        <v>114</v>
      </c>
      <c r="C434" s="21" t="s">
        <v>1466</v>
      </c>
      <c r="D434" s="21" t="s">
        <v>116</v>
      </c>
      <c r="E434" s="21" t="s">
        <v>117</v>
      </c>
      <c r="F434" s="21" t="s">
        <v>118</v>
      </c>
      <c r="G434" s="21" t="s">
        <v>892</v>
      </c>
      <c r="H434" s="21" t="s">
        <v>1618</v>
      </c>
      <c r="I434" s="21"/>
      <c r="J434" s="21" t="s">
        <v>1523</v>
      </c>
      <c r="K434" s="22" t="s">
        <v>131</v>
      </c>
      <c r="L434" s="22" t="s">
        <v>63</v>
      </c>
      <c r="M434" s="22" t="s">
        <v>122</v>
      </c>
      <c r="N434" s="22">
        <v>8082</v>
      </c>
      <c r="O434" s="21" t="s">
        <v>123</v>
      </c>
      <c r="P434" s="21" t="s">
        <v>262</v>
      </c>
      <c r="Q434" s="21">
        <f t="shared" si="16"/>
        <v>141.52</v>
      </c>
      <c r="R434" s="21" t="s">
        <v>27</v>
      </c>
      <c r="S434" s="21" t="s">
        <v>181</v>
      </c>
      <c r="T434" s="21" t="s">
        <v>28</v>
      </c>
      <c r="U434" s="21">
        <v>35.38</v>
      </c>
      <c r="V434" s="21">
        <v>35.38</v>
      </c>
      <c r="W434" s="21"/>
      <c r="X434" s="21" t="s">
        <v>1619</v>
      </c>
      <c r="Y434" s="32" t="str">
        <f t="shared" si="15"/>
        <v>购置西江镇农业产业加工车间141.52㎡。</v>
      </c>
      <c r="Z434" s="25">
        <v>10</v>
      </c>
      <c r="AA434" s="25">
        <v>45</v>
      </c>
      <c r="AB434" s="32" t="s">
        <v>127</v>
      </c>
      <c r="AC434" s="21" t="s">
        <v>29</v>
      </c>
      <c r="AD434" s="21" t="s">
        <v>896</v>
      </c>
      <c r="AE434" s="21" t="s">
        <v>906</v>
      </c>
      <c r="AF434" s="31">
        <v>35.38</v>
      </c>
      <c r="AG434" s="33"/>
    </row>
    <row r="435" s="14" customFormat="1" ht="121.8" spans="1:33">
      <c r="A435" s="20">
        <f>SUBTOTAL(103,$B$6:$B435)*1</f>
        <v>430</v>
      </c>
      <c r="B435" s="20" t="s">
        <v>114</v>
      </c>
      <c r="C435" s="21" t="s">
        <v>1466</v>
      </c>
      <c r="D435" s="21" t="s">
        <v>116</v>
      </c>
      <c r="E435" s="21" t="s">
        <v>117</v>
      </c>
      <c r="F435" s="21" t="s">
        <v>118</v>
      </c>
      <c r="G435" s="21" t="s">
        <v>892</v>
      </c>
      <c r="H435" s="21" t="s">
        <v>918</v>
      </c>
      <c r="I435" s="21" t="s">
        <v>164</v>
      </c>
      <c r="J435" s="21" t="s">
        <v>1620</v>
      </c>
      <c r="K435" s="21" t="s">
        <v>136</v>
      </c>
      <c r="L435" s="21" t="s">
        <v>25</v>
      </c>
      <c r="M435" s="21" t="s">
        <v>122</v>
      </c>
      <c r="N435" s="21">
        <v>8880</v>
      </c>
      <c r="O435" s="21" t="s">
        <v>123</v>
      </c>
      <c r="P435" s="21" t="s">
        <v>262</v>
      </c>
      <c r="Q435" s="21">
        <f t="shared" si="16"/>
        <v>140</v>
      </c>
      <c r="R435" s="21" t="s">
        <v>27</v>
      </c>
      <c r="S435" s="21" t="s">
        <v>181</v>
      </c>
      <c r="T435" s="21" t="s">
        <v>28</v>
      </c>
      <c r="U435" s="21">
        <v>35</v>
      </c>
      <c r="V435" s="21">
        <v>35</v>
      </c>
      <c r="W435" s="21"/>
      <c r="X435" s="21" t="s">
        <v>1621</v>
      </c>
      <c r="Y435" s="32" t="str">
        <f t="shared" si="15"/>
        <v>购置西江镇农业产业加工车间140㎡。</v>
      </c>
      <c r="Z435" s="25">
        <v>11</v>
      </c>
      <c r="AA435" s="25">
        <v>50</v>
      </c>
      <c r="AB435" s="32" t="s">
        <v>127</v>
      </c>
      <c r="AC435" s="21" t="s">
        <v>29</v>
      </c>
      <c r="AD435" s="21" t="s">
        <v>921</v>
      </c>
      <c r="AE435" s="21" t="s">
        <v>921</v>
      </c>
      <c r="AF435" s="31">
        <v>35</v>
      </c>
      <c r="AG435" s="33"/>
    </row>
    <row r="436" s="14" customFormat="1" ht="121.8" spans="1:33">
      <c r="A436" s="20">
        <f>SUBTOTAL(103,$B$6:$B436)*1</f>
        <v>431</v>
      </c>
      <c r="B436" s="20" t="s">
        <v>114</v>
      </c>
      <c r="C436" s="21" t="s">
        <v>1466</v>
      </c>
      <c r="D436" s="21" t="s">
        <v>116</v>
      </c>
      <c r="E436" s="21" t="s">
        <v>117</v>
      </c>
      <c r="F436" s="21" t="s">
        <v>118</v>
      </c>
      <c r="G436" s="21" t="s">
        <v>892</v>
      </c>
      <c r="H436" s="21" t="s">
        <v>929</v>
      </c>
      <c r="I436" s="21" t="s">
        <v>246</v>
      </c>
      <c r="J436" s="21" t="s">
        <v>1596</v>
      </c>
      <c r="K436" s="21" t="s">
        <v>136</v>
      </c>
      <c r="L436" s="21" t="s">
        <v>25</v>
      </c>
      <c r="M436" s="21" t="s">
        <v>122</v>
      </c>
      <c r="N436" s="21">
        <v>8880</v>
      </c>
      <c r="O436" s="21" t="s">
        <v>123</v>
      </c>
      <c r="P436" s="21" t="s">
        <v>262</v>
      </c>
      <c r="Q436" s="21">
        <f t="shared" si="16"/>
        <v>52</v>
      </c>
      <c r="R436" s="21" t="s">
        <v>27</v>
      </c>
      <c r="S436" s="21" t="s">
        <v>181</v>
      </c>
      <c r="T436" s="21" t="s">
        <v>28</v>
      </c>
      <c r="U436" s="21">
        <v>13</v>
      </c>
      <c r="V436" s="21">
        <v>13</v>
      </c>
      <c r="W436" s="21"/>
      <c r="X436" s="21" t="s">
        <v>1597</v>
      </c>
      <c r="Y436" s="32" t="str">
        <f t="shared" si="15"/>
        <v>购置西江镇农业产业加工车间52㎡。</v>
      </c>
      <c r="Z436" s="25">
        <v>4</v>
      </c>
      <c r="AA436" s="25">
        <v>18</v>
      </c>
      <c r="AB436" s="32" t="s">
        <v>127</v>
      </c>
      <c r="AC436" s="21" t="s">
        <v>29</v>
      </c>
      <c r="AD436" s="21" t="s">
        <v>1622</v>
      </c>
      <c r="AE436" s="21" t="s">
        <v>1622</v>
      </c>
      <c r="AF436" s="31">
        <v>13</v>
      </c>
      <c r="AG436" s="33"/>
    </row>
    <row r="437" s="14" customFormat="1" ht="121.8" spans="1:33">
      <c r="A437" s="20">
        <f>SUBTOTAL(103,$B$6:$B437)*1</f>
        <v>432</v>
      </c>
      <c r="B437" s="20" t="s">
        <v>114</v>
      </c>
      <c r="C437" s="21" t="s">
        <v>1466</v>
      </c>
      <c r="D437" s="21" t="s">
        <v>116</v>
      </c>
      <c r="E437" s="21" t="s">
        <v>151</v>
      </c>
      <c r="F437" s="21" t="s">
        <v>118</v>
      </c>
      <c r="G437" s="21" t="s">
        <v>892</v>
      </c>
      <c r="H437" s="21" t="s">
        <v>929</v>
      </c>
      <c r="I437" s="21" t="s">
        <v>246</v>
      </c>
      <c r="J437" s="21" t="s">
        <v>1478</v>
      </c>
      <c r="K437" s="22" t="s">
        <v>136</v>
      </c>
      <c r="L437" s="22" t="s">
        <v>25</v>
      </c>
      <c r="M437" s="22" t="s">
        <v>122</v>
      </c>
      <c r="N437" s="22">
        <v>8880</v>
      </c>
      <c r="O437" s="21" t="s">
        <v>123</v>
      </c>
      <c r="P437" s="21" t="s">
        <v>262</v>
      </c>
      <c r="Q437" s="21">
        <f t="shared" si="16"/>
        <v>160</v>
      </c>
      <c r="R437" s="21" t="s">
        <v>27</v>
      </c>
      <c r="S437" s="21" t="s">
        <v>181</v>
      </c>
      <c r="T437" s="21" t="s">
        <v>28</v>
      </c>
      <c r="U437" s="21">
        <v>40</v>
      </c>
      <c r="V437" s="21">
        <v>40</v>
      </c>
      <c r="W437" s="21"/>
      <c r="X437" s="21" t="s">
        <v>1479</v>
      </c>
      <c r="Y437" s="32" t="str">
        <f t="shared" si="15"/>
        <v>购置西江镇农业产业加工车间160㎡。</v>
      </c>
      <c r="Z437" s="25">
        <v>12</v>
      </c>
      <c r="AA437" s="25">
        <v>54</v>
      </c>
      <c r="AB437" s="32" t="s">
        <v>127</v>
      </c>
      <c r="AC437" s="21" t="s">
        <v>29</v>
      </c>
      <c r="AD437" s="21" t="str">
        <f t="shared" ref="AD437:AD443" si="19">G437&amp;"人民政府"</f>
        <v>晓龙乡人民政府</v>
      </c>
      <c r="AE437" s="21" t="str">
        <f t="shared" ref="AE437:AE440" si="20">H437&amp;"民委员会"</f>
        <v>上保村民委员会</v>
      </c>
      <c r="AF437" s="31">
        <v>40</v>
      </c>
      <c r="AG437" s="33"/>
    </row>
    <row r="438" s="14" customFormat="1" ht="121.8" spans="1:33">
      <c r="A438" s="20">
        <f>SUBTOTAL(103,$B$6:$B438)*1</f>
        <v>433</v>
      </c>
      <c r="B438" s="20" t="s">
        <v>114</v>
      </c>
      <c r="C438" s="21" t="s">
        <v>1466</v>
      </c>
      <c r="D438" s="21" t="s">
        <v>116</v>
      </c>
      <c r="E438" s="21" t="s">
        <v>117</v>
      </c>
      <c r="F438" s="21" t="s">
        <v>118</v>
      </c>
      <c r="G438" s="21" t="s">
        <v>892</v>
      </c>
      <c r="H438" s="21" t="s">
        <v>1518</v>
      </c>
      <c r="I438" s="21"/>
      <c r="J438" s="21" t="s">
        <v>1523</v>
      </c>
      <c r="K438" s="22" t="s">
        <v>131</v>
      </c>
      <c r="L438" s="22" t="s">
        <v>63</v>
      </c>
      <c r="M438" s="22" t="s">
        <v>122</v>
      </c>
      <c r="N438" s="22">
        <v>8082</v>
      </c>
      <c r="O438" s="21" t="s">
        <v>123</v>
      </c>
      <c r="P438" s="21" t="s">
        <v>262</v>
      </c>
      <c r="Q438" s="21">
        <f t="shared" si="16"/>
        <v>141.52</v>
      </c>
      <c r="R438" s="21" t="s">
        <v>27</v>
      </c>
      <c r="S438" s="21" t="s">
        <v>181</v>
      </c>
      <c r="T438" s="21" t="s">
        <v>28</v>
      </c>
      <c r="U438" s="21">
        <v>35.38</v>
      </c>
      <c r="V438" s="21">
        <v>35.38</v>
      </c>
      <c r="W438" s="21"/>
      <c r="X438" s="21" t="s">
        <v>1623</v>
      </c>
      <c r="Y438" s="32" t="str">
        <f t="shared" si="15"/>
        <v>购置西江镇农业产业加工车间141.52㎡。</v>
      </c>
      <c r="Z438" s="25">
        <v>10</v>
      </c>
      <c r="AA438" s="25">
        <v>45</v>
      </c>
      <c r="AB438" s="32" t="s">
        <v>127</v>
      </c>
      <c r="AC438" s="21" t="s">
        <v>29</v>
      </c>
      <c r="AD438" s="21" t="s">
        <v>896</v>
      </c>
      <c r="AE438" s="21" t="s">
        <v>1624</v>
      </c>
      <c r="AF438" s="31">
        <v>35.38</v>
      </c>
      <c r="AG438" s="33"/>
    </row>
    <row r="439" s="14" customFormat="1" ht="121.8" spans="1:33">
      <c r="A439" s="20">
        <f>SUBTOTAL(103,$B$6:$B439)*1</f>
        <v>434</v>
      </c>
      <c r="B439" s="20" t="s">
        <v>114</v>
      </c>
      <c r="C439" s="21" t="s">
        <v>1466</v>
      </c>
      <c r="D439" s="21" t="s">
        <v>116</v>
      </c>
      <c r="E439" s="21" t="s">
        <v>117</v>
      </c>
      <c r="F439" s="21" t="s">
        <v>118</v>
      </c>
      <c r="G439" s="21" t="s">
        <v>892</v>
      </c>
      <c r="H439" s="21" t="s">
        <v>937</v>
      </c>
      <c r="I439" s="21" t="s">
        <v>218</v>
      </c>
      <c r="J439" s="21" t="s">
        <v>1505</v>
      </c>
      <c r="K439" s="21" t="s">
        <v>131</v>
      </c>
      <c r="L439" s="21" t="s">
        <v>63</v>
      </c>
      <c r="M439" s="21" t="s">
        <v>122</v>
      </c>
      <c r="N439" s="21">
        <v>8082</v>
      </c>
      <c r="O439" s="21" t="s">
        <v>123</v>
      </c>
      <c r="P439" s="21" t="s">
        <v>262</v>
      </c>
      <c r="Q439" s="21">
        <f t="shared" si="16"/>
        <v>185.6</v>
      </c>
      <c r="R439" s="21" t="s">
        <v>27</v>
      </c>
      <c r="S439" s="21" t="s">
        <v>181</v>
      </c>
      <c r="T439" s="21" t="s">
        <v>28</v>
      </c>
      <c r="U439" s="21">
        <v>46.4</v>
      </c>
      <c r="V439" s="21">
        <v>46.4</v>
      </c>
      <c r="W439" s="21"/>
      <c r="X439" s="21" t="s">
        <v>1506</v>
      </c>
      <c r="Y439" s="32" t="str">
        <f t="shared" si="15"/>
        <v>购置西江镇农业产业加工车间185.6㎡。</v>
      </c>
      <c r="Z439" s="25">
        <v>14</v>
      </c>
      <c r="AA439" s="25">
        <v>968</v>
      </c>
      <c r="AB439" s="32" t="s">
        <v>127</v>
      </c>
      <c r="AC439" s="21" t="s">
        <v>29</v>
      </c>
      <c r="AD439" s="21" t="s">
        <v>896</v>
      </c>
      <c r="AE439" s="21" t="str">
        <f t="shared" si="20"/>
        <v>晓龙村民委员会</v>
      </c>
      <c r="AF439" s="31">
        <v>46.4</v>
      </c>
      <c r="AG439" s="33"/>
    </row>
    <row r="440" s="14" customFormat="1" ht="121.8" spans="1:33">
      <c r="A440" s="20">
        <f>SUBTOTAL(103,$B$6:$B440)*1</f>
        <v>435</v>
      </c>
      <c r="B440" s="20" t="s">
        <v>114</v>
      </c>
      <c r="C440" s="21" t="s">
        <v>1466</v>
      </c>
      <c r="D440" s="21" t="s">
        <v>116</v>
      </c>
      <c r="E440" s="21" t="s">
        <v>151</v>
      </c>
      <c r="F440" s="21" t="s">
        <v>118</v>
      </c>
      <c r="G440" s="21" t="s">
        <v>945</v>
      </c>
      <c r="H440" s="21" t="s">
        <v>951</v>
      </c>
      <c r="I440" s="21" t="s">
        <v>178</v>
      </c>
      <c r="J440" s="21" t="s">
        <v>1478</v>
      </c>
      <c r="K440" s="22" t="s">
        <v>136</v>
      </c>
      <c r="L440" s="22" t="s">
        <v>25</v>
      </c>
      <c r="M440" s="22" t="s">
        <v>122</v>
      </c>
      <c r="N440" s="22">
        <v>8880</v>
      </c>
      <c r="O440" s="21" t="s">
        <v>123</v>
      </c>
      <c r="P440" s="21" t="s">
        <v>262</v>
      </c>
      <c r="Q440" s="21">
        <f t="shared" si="16"/>
        <v>160</v>
      </c>
      <c r="R440" s="21" t="s">
        <v>27</v>
      </c>
      <c r="S440" s="21" t="s">
        <v>181</v>
      </c>
      <c r="T440" s="21" t="s">
        <v>28</v>
      </c>
      <c r="U440" s="21">
        <v>40</v>
      </c>
      <c r="V440" s="21">
        <v>40</v>
      </c>
      <c r="W440" s="21"/>
      <c r="X440" s="21" t="s">
        <v>1625</v>
      </c>
      <c r="Y440" s="32" t="str">
        <f t="shared" si="15"/>
        <v>购置西江镇农业产业加工车间160㎡。</v>
      </c>
      <c r="Z440" s="25">
        <v>12</v>
      </c>
      <c r="AA440" s="25">
        <v>54</v>
      </c>
      <c r="AB440" s="32" t="s">
        <v>127</v>
      </c>
      <c r="AC440" s="21" t="s">
        <v>29</v>
      </c>
      <c r="AD440" s="21" t="str">
        <f t="shared" si="19"/>
        <v>永隆乡人民政府</v>
      </c>
      <c r="AE440" s="21" t="str">
        <f t="shared" si="20"/>
        <v>水洲村民委员会</v>
      </c>
      <c r="AF440" s="31">
        <v>40</v>
      </c>
      <c r="AG440" s="33"/>
    </row>
    <row r="441" s="14" customFormat="1" ht="121.8" spans="1:33">
      <c r="A441" s="20">
        <f>SUBTOTAL(103,$B$6:$B441)*1</f>
        <v>436</v>
      </c>
      <c r="B441" s="20" t="s">
        <v>114</v>
      </c>
      <c r="C441" s="21" t="s">
        <v>1466</v>
      </c>
      <c r="D441" s="21" t="s">
        <v>116</v>
      </c>
      <c r="E441" s="21" t="s">
        <v>117</v>
      </c>
      <c r="F441" s="21" t="s">
        <v>118</v>
      </c>
      <c r="G441" s="21" t="s">
        <v>945</v>
      </c>
      <c r="H441" s="21" t="s">
        <v>1518</v>
      </c>
      <c r="I441" s="21"/>
      <c r="J441" s="21" t="s">
        <v>1523</v>
      </c>
      <c r="K441" s="22" t="s">
        <v>131</v>
      </c>
      <c r="L441" s="22" t="s">
        <v>63</v>
      </c>
      <c r="M441" s="22" t="s">
        <v>122</v>
      </c>
      <c r="N441" s="22">
        <v>8082</v>
      </c>
      <c r="O441" s="21" t="s">
        <v>123</v>
      </c>
      <c r="P441" s="21" t="s">
        <v>262</v>
      </c>
      <c r="Q441" s="21">
        <f t="shared" si="16"/>
        <v>141.52</v>
      </c>
      <c r="R441" s="21" t="s">
        <v>27</v>
      </c>
      <c r="S441" s="21" t="s">
        <v>181</v>
      </c>
      <c r="T441" s="21" t="s">
        <v>28</v>
      </c>
      <c r="U441" s="21">
        <v>35.38</v>
      </c>
      <c r="V441" s="21">
        <v>35.38</v>
      </c>
      <c r="W441" s="21"/>
      <c r="X441" s="21" t="s">
        <v>1626</v>
      </c>
      <c r="Y441" s="32" t="str">
        <f t="shared" si="15"/>
        <v>购置西江镇农业产业加工车间141.52㎡。</v>
      </c>
      <c r="Z441" s="25">
        <v>10</v>
      </c>
      <c r="AA441" s="25">
        <v>45</v>
      </c>
      <c r="AB441" s="32" t="s">
        <v>127</v>
      </c>
      <c r="AC441" s="21" t="s">
        <v>29</v>
      </c>
      <c r="AD441" s="21" t="s">
        <v>958</v>
      </c>
      <c r="AE441" s="21" t="s">
        <v>1627</v>
      </c>
      <c r="AF441" s="31">
        <v>35.38</v>
      </c>
      <c r="AG441" s="33"/>
    </row>
    <row r="442" s="14" customFormat="1" ht="121.8" spans="1:33">
      <c r="A442" s="20">
        <f>SUBTOTAL(103,$B$6:$B442)*1</f>
        <v>437</v>
      </c>
      <c r="B442" s="20" t="s">
        <v>114</v>
      </c>
      <c r="C442" s="21" t="s">
        <v>1466</v>
      </c>
      <c r="D442" s="21" t="s">
        <v>116</v>
      </c>
      <c r="E442" s="21" t="s">
        <v>117</v>
      </c>
      <c r="F442" s="21" t="s">
        <v>118</v>
      </c>
      <c r="G442" s="21" t="s">
        <v>945</v>
      </c>
      <c r="H442" s="21" t="s">
        <v>961</v>
      </c>
      <c r="I442" s="21" t="s">
        <v>164</v>
      </c>
      <c r="J442" s="21" t="s">
        <v>1467</v>
      </c>
      <c r="K442" s="22" t="s">
        <v>136</v>
      </c>
      <c r="L442" s="22" t="s">
        <v>25</v>
      </c>
      <c r="M442" s="22" t="s">
        <v>122</v>
      </c>
      <c r="N442" s="22">
        <v>8880</v>
      </c>
      <c r="O442" s="21" t="s">
        <v>123</v>
      </c>
      <c r="P442" s="21" t="s">
        <v>262</v>
      </c>
      <c r="Q442" s="21">
        <f t="shared" si="16"/>
        <v>132</v>
      </c>
      <c r="R442" s="21" t="s">
        <v>27</v>
      </c>
      <c r="S442" s="21" t="s">
        <v>181</v>
      </c>
      <c r="T442" s="21" t="s">
        <v>28</v>
      </c>
      <c r="U442" s="21">
        <v>33</v>
      </c>
      <c r="V442" s="21">
        <v>33</v>
      </c>
      <c r="W442" s="21"/>
      <c r="X442" s="21" t="s">
        <v>1468</v>
      </c>
      <c r="Y442" s="32" t="str">
        <f t="shared" si="15"/>
        <v>购置西江镇农业产业加工车间132㎡。</v>
      </c>
      <c r="Z442" s="25">
        <v>7</v>
      </c>
      <c r="AA442" s="25">
        <v>31</v>
      </c>
      <c r="AB442" s="32" t="s">
        <v>127</v>
      </c>
      <c r="AC442" s="21" t="s">
        <v>29</v>
      </c>
      <c r="AD442" s="21" t="str">
        <f t="shared" si="19"/>
        <v>永隆乡人民政府</v>
      </c>
      <c r="AE442" s="21" t="str">
        <f t="shared" ref="AE442:AE447" si="21">H442&amp;"民委员会"</f>
        <v>小寨村民委员会</v>
      </c>
      <c r="AF442" s="31">
        <v>33</v>
      </c>
      <c r="AG442" s="33"/>
    </row>
    <row r="443" s="14" customFormat="1" ht="121.8" spans="1:33">
      <c r="A443" s="20">
        <f>SUBTOTAL(103,$B$6:$B443)*1</f>
        <v>438</v>
      </c>
      <c r="B443" s="20" t="s">
        <v>114</v>
      </c>
      <c r="C443" s="21" t="s">
        <v>1466</v>
      </c>
      <c r="D443" s="21" t="s">
        <v>116</v>
      </c>
      <c r="E443" s="21" t="s">
        <v>117</v>
      </c>
      <c r="F443" s="21" t="s">
        <v>118</v>
      </c>
      <c r="G443" s="21" t="s">
        <v>945</v>
      </c>
      <c r="H443" s="21" t="s">
        <v>978</v>
      </c>
      <c r="I443" s="21" t="s">
        <v>164</v>
      </c>
      <c r="J443" s="21" t="s">
        <v>1467</v>
      </c>
      <c r="K443" s="21" t="s">
        <v>131</v>
      </c>
      <c r="L443" s="21" t="s">
        <v>73</v>
      </c>
      <c r="M443" s="21" t="s">
        <v>122</v>
      </c>
      <c r="N443" s="21">
        <v>823</v>
      </c>
      <c r="O443" s="21" t="s">
        <v>123</v>
      </c>
      <c r="P443" s="21" t="s">
        <v>262</v>
      </c>
      <c r="Q443" s="21">
        <f t="shared" si="16"/>
        <v>132</v>
      </c>
      <c r="R443" s="21" t="s">
        <v>27</v>
      </c>
      <c r="S443" s="21" t="s">
        <v>181</v>
      </c>
      <c r="T443" s="21" t="s">
        <v>28</v>
      </c>
      <c r="U443" s="21">
        <v>33</v>
      </c>
      <c r="V443" s="21">
        <v>33</v>
      </c>
      <c r="W443" s="21"/>
      <c r="X443" s="21" t="s">
        <v>1468</v>
      </c>
      <c r="Y443" s="32" t="str">
        <f t="shared" si="15"/>
        <v>购置西江镇农业产业加工车间132㎡。</v>
      </c>
      <c r="Z443" s="25">
        <v>7</v>
      </c>
      <c r="AA443" s="25">
        <v>31</v>
      </c>
      <c r="AB443" s="32" t="s">
        <v>127</v>
      </c>
      <c r="AC443" s="21" t="s">
        <v>29</v>
      </c>
      <c r="AD443" s="21" t="str">
        <f t="shared" si="19"/>
        <v>永隆乡人民政府</v>
      </c>
      <c r="AE443" s="21" t="str">
        <f t="shared" si="21"/>
        <v>益寮村民委员会</v>
      </c>
      <c r="AF443" s="31">
        <v>33</v>
      </c>
      <c r="AG443" s="33"/>
    </row>
    <row r="444" s="14" customFormat="1" ht="121.8" spans="1:33">
      <c r="A444" s="20">
        <f>SUBTOTAL(103,$B$6:$B444)*1</f>
        <v>439</v>
      </c>
      <c r="B444" s="20" t="s">
        <v>114</v>
      </c>
      <c r="C444" s="21" t="s">
        <v>1466</v>
      </c>
      <c r="D444" s="21" t="s">
        <v>116</v>
      </c>
      <c r="E444" s="21" t="s">
        <v>117</v>
      </c>
      <c r="F444" s="21" t="s">
        <v>118</v>
      </c>
      <c r="G444" s="21" t="s">
        <v>945</v>
      </c>
      <c r="H444" s="21" t="s">
        <v>986</v>
      </c>
      <c r="I444" s="21" t="s">
        <v>218</v>
      </c>
      <c r="J444" s="21" t="s">
        <v>1611</v>
      </c>
      <c r="K444" s="21" t="s">
        <v>136</v>
      </c>
      <c r="L444" s="21" t="s">
        <v>261</v>
      </c>
      <c r="M444" s="21" t="s">
        <v>122</v>
      </c>
      <c r="N444" s="21">
        <v>433</v>
      </c>
      <c r="O444" s="21" t="s">
        <v>123</v>
      </c>
      <c r="P444" s="21" t="s">
        <v>262</v>
      </c>
      <c r="Q444" s="21">
        <f t="shared" si="16"/>
        <v>20</v>
      </c>
      <c r="R444" s="21" t="s">
        <v>27</v>
      </c>
      <c r="S444" s="21" t="s">
        <v>181</v>
      </c>
      <c r="T444" s="21" t="s">
        <v>28</v>
      </c>
      <c r="U444" s="21">
        <v>5</v>
      </c>
      <c r="V444" s="21">
        <v>5</v>
      </c>
      <c r="W444" s="21"/>
      <c r="X444" s="21" t="s">
        <v>1612</v>
      </c>
      <c r="Y444" s="32" t="str">
        <f t="shared" si="15"/>
        <v>购置西江镇农业产业加工车间20㎡。</v>
      </c>
      <c r="Z444" s="25">
        <v>158</v>
      </c>
      <c r="AA444" s="25">
        <v>711</v>
      </c>
      <c r="AB444" s="32" t="s">
        <v>127</v>
      </c>
      <c r="AC444" s="21" t="s">
        <v>29</v>
      </c>
      <c r="AD444" s="21" t="s">
        <v>958</v>
      </c>
      <c r="AE444" s="21" t="s">
        <v>989</v>
      </c>
      <c r="AF444" s="31">
        <v>5</v>
      </c>
      <c r="AG444" s="33"/>
    </row>
    <row r="445" s="14" customFormat="1" ht="121.8" spans="1:33">
      <c r="A445" s="20">
        <f>SUBTOTAL(103,$B$6:$B445)*1</f>
        <v>440</v>
      </c>
      <c r="B445" s="20" t="s">
        <v>114</v>
      </c>
      <c r="C445" s="21" t="s">
        <v>1466</v>
      </c>
      <c r="D445" s="21" t="s">
        <v>116</v>
      </c>
      <c r="E445" s="21" t="s">
        <v>117</v>
      </c>
      <c r="F445" s="21" t="s">
        <v>118</v>
      </c>
      <c r="G445" s="21" t="s">
        <v>996</v>
      </c>
      <c r="H445" s="21" t="s">
        <v>1016</v>
      </c>
      <c r="I445" s="21" t="s">
        <v>164</v>
      </c>
      <c r="J445" s="21" t="s">
        <v>1467</v>
      </c>
      <c r="K445" s="21" t="s">
        <v>131</v>
      </c>
      <c r="L445" s="21" t="s">
        <v>73</v>
      </c>
      <c r="M445" s="21" t="s">
        <v>122</v>
      </c>
      <c r="N445" s="21">
        <v>823</v>
      </c>
      <c r="O445" s="21" t="s">
        <v>123</v>
      </c>
      <c r="P445" s="21" t="s">
        <v>262</v>
      </c>
      <c r="Q445" s="21">
        <f t="shared" si="16"/>
        <v>132</v>
      </c>
      <c r="R445" s="21" t="s">
        <v>27</v>
      </c>
      <c r="S445" s="21" t="s">
        <v>181</v>
      </c>
      <c r="T445" s="21" t="s">
        <v>28</v>
      </c>
      <c r="U445" s="21">
        <v>33</v>
      </c>
      <c r="V445" s="21">
        <v>33</v>
      </c>
      <c r="W445" s="21"/>
      <c r="X445" s="21" t="s">
        <v>1468</v>
      </c>
      <c r="Y445" s="32" t="str">
        <f t="shared" si="15"/>
        <v>购置西江镇农业产业加工车间132㎡。</v>
      </c>
      <c r="Z445" s="25">
        <v>7</v>
      </c>
      <c r="AA445" s="25">
        <v>31</v>
      </c>
      <c r="AB445" s="32" t="s">
        <v>127</v>
      </c>
      <c r="AC445" s="21" t="s">
        <v>29</v>
      </c>
      <c r="AD445" s="21" t="str">
        <f>G445&amp;"人民政府"</f>
        <v>右水乡人民政府</v>
      </c>
      <c r="AE445" s="21" t="str">
        <f t="shared" si="21"/>
        <v>梅寨村民委员会</v>
      </c>
      <c r="AF445" s="31">
        <v>33</v>
      </c>
      <c r="AG445" s="33"/>
    </row>
    <row r="446" s="14" customFormat="1" ht="104.4" spans="1:33">
      <c r="A446" s="20">
        <f>SUBTOTAL(103,$B$6:$B446)*1</f>
        <v>441</v>
      </c>
      <c r="B446" s="20" t="s">
        <v>114</v>
      </c>
      <c r="C446" s="21" t="s">
        <v>1466</v>
      </c>
      <c r="D446" s="21" t="s">
        <v>141</v>
      </c>
      <c r="E446" s="21" t="s">
        <v>117</v>
      </c>
      <c r="F446" s="21" t="s">
        <v>118</v>
      </c>
      <c r="G446" s="21" t="s">
        <v>996</v>
      </c>
      <c r="H446" s="21" t="s">
        <v>1035</v>
      </c>
      <c r="I446" s="21" t="s">
        <v>178</v>
      </c>
      <c r="J446" s="21" t="s">
        <v>1476</v>
      </c>
      <c r="K446" s="21" t="s">
        <v>136</v>
      </c>
      <c r="L446" s="21" t="s">
        <v>25</v>
      </c>
      <c r="M446" s="21" t="s">
        <v>122</v>
      </c>
      <c r="N446" s="21">
        <v>8880</v>
      </c>
      <c r="O446" s="21" t="s">
        <v>123</v>
      </c>
      <c r="P446" s="21" t="s">
        <v>262</v>
      </c>
      <c r="Q446" s="21">
        <f t="shared" si="16"/>
        <v>120</v>
      </c>
      <c r="R446" s="21" t="s">
        <v>27</v>
      </c>
      <c r="S446" s="21" t="s">
        <v>181</v>
      </c>
      <c r="T446" s="21" t="s">
        <v>28</v>
      </c>
      <c r="U446" s="21">
        <v>30</v>
      </c>
      <c r="V446" s="21">
        <v>30</v>
      </c>
      <c r="W446" s="21"/>
      <c r="X446" s="21" t="s">
        <v>1628</v>
      </c>
      <c r="Y446" s="32" t="str">
        <f t="shared" si="15"/>
        <v>购置西江镇农业产业加工车间120㎡。</v>
      </c>
      <c r="Z446" s="25" t="str">
        <f>MID(X446,60,2)</f>
        <v>户3</v>
      </c>
      <c r="AA446" s="25">
        <v>12561</v>
      </c>
      <c r="AB446" s="32" t="s">
        <v>127</v>
      </c>
      <c r="AC446" s="21" t="s">
        <v>29</v>
      </c>
      <c r="AD446" s="21" t="s">
        <v>1007</v>
      </c>
      <c r="AE446" s="21" t="str">
        <f t="shared" si="21"/>
        <v>田丰村民委员会</v>
      </c>
      <c r="AF446" s="31">
        <v>30</v>
      </c>
      <c r="AG446" s="33"/>
    </row>
    <row r="447" s="14" customFormat="1" ht="104.4" spans="1:33">
      <c r="A447" s="20">
        <f>SUBTOTAL(103,$B$6:$B447)*1</f>
        <v>442</v>
      </c>
      <c r="B447" s="20" t="s">
        <v>114</v>
      </c>
      <c r="C447" s="21" t="s">
        <v>1466</v>
      </c>
      <c r="D447" s="21" t="s">
        <v>116</v>
      </c>
      <c r="E447" s="21" t="s">
        <v>117</v>
      </c>
      <c r="F447" s="21" t="s">
        <v>118</v>
      </c>
      <c r="G447" s="21" t="s">
        <v>996</v>
      </c>
      <c r="H447" s="21" t="s">
        <v>1040</v>
      </c>
      <c r="I447" s="21" t="s">
        <v>164</v>
      </c>
      <c r="J447" s="21" t="s">
        <v>1617</v>
      </c>
      <c r="K447" s="21" t="s">
        <v>131</v>
      </c>
      <c r="L447" s="21" t="s">
        <v>63</v>
      </c>
      <c r="M447" s="21" t="s">
        <v>122</v>
      </c>
      <c r="N447" s="21">
        <v>8082</v>
      </c>
      <c r="O447" s="21" t="s">
        <v>123</v>
      </c>
      <c r="P447" s="21" t="s">
        <v>262</v>
      </c>
      <c r="Q447" s="21">
        <f t="shared" si="16"/>
        <v>184</v>
      </c>
      <c r="R447" s="21" t="s">
        <v>27</v>
      </c>
      <c r="S447" s="21" t="s">
        <v>181</v>
      </c>
      <c r="T447" s="21" t="s">
        <v>28</v>
      </c>
      <c r="U447" s="21">
        <v>46</v>
      </c>
      <c r="V447" s="21">
        <v>46</v>
      </c>
      <c r="W447" s="21"/>
      <c r="X447" s="21" t="s">
        <v>1629</v>
      </c>
      <c r="Y447" s="32" t="str">
        <f t="shared" si="15"/>
        <v>购置西江镇农业产业加工车间184㎡。</v>
      </c>
      <c r="Z447" s="25" t="str">
        <f>MID(X447,60,2)</f>
        <v>14</v>
      </c>
      <c r="AA447" s="25">
        <v>1620</v>
      </c>
      <c r="AB447" s="32" t="s">
        <v>127</v>
      </c>
      <c r="AC447" s="21" t="s">
        <v>29</v>
      </c>
      <c r="AD447" s="21" t="s">
        <v>1007</v>
      </c>
      <c r="AE447" s="21" t="str">
        <f t="shared" si="21"/>
        <v>田高村民委员会</v>
      </c>
      <c r="AF447" s="31">
        <v>46</v>
      </c>
      <c r="AG447" s="33"/>
    </row>
    <row r="448" s="14" customFormat="1" ht="121.8" spans="1:33">
      <c r="A448" s="20">
        <f>SUBTOTAL(103,$B$6:$B448)*1</f>
        <v>443</v>
      </c>
      <c r="B448" s="20" t="s">
        <v>114</v>
      </c>
      <c r="C448" s="21" t="s">
        <v>1466</v>
      </c>
      <c r="D448" s="21" t="s">
        <v>116</v>
      </c>
      <c r="E448" s="21" t="s">
        <v>117</v>
      </c>
      <c r="F448" s="21" t="s">
        <v>118</v>
      </c>
      <c r="G448" s="21" t="s">
        <v>996</v>
      </c>
      <c r="H448" s="21" t="s">
        <v>1518</v>
      </c>
      <c r="I448" s="21"/>
      <c r="J448" s="21" t="s">
        <v>1495</v>
      </c>
      <c r="K448" s="22" t="s">
        <v>131</v>
      </c>
      <c r="L448" s="22" t="s">
        <v>63</v>
      </c>
      <c r="M448" s="22" t="s">
        <v>122</v>
      </c>
      <c r="N448" s="22">
        <v>8082</v>
      </c>
      <c r="O448" s="21" t="s">
        <v>123</v>
      </c>
      <c r="P448" s="21" t="s">
        <v>262</v>
      </c>
      <c r="Q448" s="21">
        <f t="shared" si="16"/>
        <v>141.6</v>
      </c>
      <c r="R448" s="21" t="s">
        <v>27</v>
      </c>
      <c r="S448" s="21" t="s">
        <v>181</v>
      </c>
      <c r="T448" s="21" t="s">
        <v>28</v>
      </c>
      <c r="U448" s="21">
        <v>35.4</v>
      </c>
      <c r="V448" s="21">
        <v>35.4</v>
      </c>
      <c r="W448" s="21"/>
      <c r="X448" s="21" t="s">
        <v>1630</v>
      </c>
      <c r="Y448" s="32" t="str">
        <f t="shared" si="15"/>
        <v>购置西江镇农业产业加工车间141.6㎡。</v>
      </c>
      <c r="Z448" s="25">
        <v>10</v>
      </c>
      <c r="AA448" s="25">
        <v>45</v>
      </c>
      <c r="AB448" s="32" t="s">
        <v>127</v>
      </c>
      <c r="AC448" s="21" t="s">
        <v>29</v>
      </c>
      <c r="AD448" s="21" t="s">
        <v>1007</v>
      </c>
      <c r="AE448" s="21" t="s">
        <v>1631</v>
      </c>
      <c r="AF448" s="31">
        <v>35.4</v>
      </c>
      <c r="AG448" s="33"/>
    </row>
    <row r="449" s="14" customFormat="1" ht="121.8" spans="1:33">
      <c r="A449" s="20">
        <f>SUBTOTAL(103,$B$6:$B449)*1</f>
        <v>444</v>
      </c>
      <c r="B449" s="20" t="s">
        <v>114</v>
      </c>
      <c r="C449" s="21" t="s">
        <v>1466</v>
      </c>
      <c r="D449" s="21" t="s">
        <v>116</v>
      </c>
      <c r="E449" s="21" t="s">
        <v>117</v>
      </c>
      <c r="F449" s="21" t="s">
        <v>118</v>
      </c>
      <c r="G449" s="21" t="s">
        <v>996</v>
      </c>
      <c r="H449" s="21" t="s">
        <v>1060</v>
      </c>
      <c r="I449" s="21" t="s">
        <v>218</v>
      </c>
      <c r="J449" s="21" t="s">
        <v>1611</v>
      </c>
      <c r="K449" s="21" t="s">
        <v>154</v>
      </c>
      <c r="L449" s="21" t="s">
        <v>77</v>
      </c>
      <c r="M449" s="21" t="s">
        <v>122</v>
      </c>
      <c r="N449" s="21">
        <v>830.33</v>
      </c>
      <c r="O449" s="21" t="s">
        <v>123</v>
      </c>
      <c r="P449" s="21" t="s">
        <v>262</v>
      </c>
      <c r="Q449" s="21">
        <f t="shared" si="16"/>
        <v>20</v>
      </c>
      <c r="R449" s="21" t="s">
        <v>27</v>
      </c>
      <c r="S449" s="21" t="s">
        <v>181</v>
      </c>
      <c r="T449" s="21" t="s">
        <v>28</v>
      </c>
      <c r="U449" s="21">
        <v>5</v>
      </c>
      <c r="V449" s="21">
        <v>5</v>
      </c>
      <c r="W449" s="21"/>
      <c r="X449" s="21" t="s">
        <v>1612</v>
      </c>
      <c r="Y449" s="32" t="str">
        <f t="shared" si="15"/>
        <v>购置西江镇农业产业加工车间20㎡。</v>
      </c>
      <c r="Z449" s="25">
        <v>158</v>
      </c>
      <c r="AA449" s="25">
        <v>711</v>
      </c>
      <c r="AB449" s="32" t="s">
        <v>127</v>
      </c>
      <c r="AC449" s="21" t="s">
        <v>29</v>
      </c>
      <c r="AD449" s="21" t="s">
        <v>1007</v>
      </c>
      <c r="AE449" s="21" t="s">
        <v>1063</v>
      </c>
      <c r="AF449" s="31">
        <v>5</v>
      </c>
      <c r="AG449" s="33"/>
    </row>
    <row r="450" s="14" customFormat="1" ht="121.8" spans="1:33">
      <c r="A450" s="20">
        <f>SUBTOTAL(103,$B$6:$B450)*1</f>
        <v>445</v>
      </c>
      <c r="B450" s="20" t="s">
        <v>114</v>
      </c>
      <c r="C450" s="21" t="s">
        <v>1466</v>
      </c>
      <c r="D450" s="21" t="s">
        <v>116</v>
      </c>
      <c r="E450" s="21" t="s">
        <v>151</v>
      </c>
      <c r="F450" s="21" t="s">
        <v>118</v>
      </c>
      <c r="G450" s="21" t="s">
        <v>996</v>
      </c>
      <c r="H450" s="21" t="s">
        <v>1096</v>
      </c>
      <c r="I450" s="21" t="s">
        <v>164</v>
      </c>
      <c r="J450" s="21" t="s">
        <v>1478</v>
      </c>
      <c r="K450" s="22" t="s">
        <v>136</v>
      </c>
      <c r="L450" s="22" t="s">
        <v>25</v>
      </c>
      <c r="M450" s="22" t="s">
        <v>122</v>
      </c>
      <c r="N450" s="22">
        <v>8880</v>
      </c>
      <c r="O450" s="21" t="s">
        <v>123</v>
      </c>
      <c r="P450" s="21" t="s">
        <v>262</v>
      </c>
      <c r="Q450" s="21">
        <f t="shared" si="16"/>
        <v>160</v>
      </c>
      <c r="R450" s="21" t="s">
        <v>27</v>
      </c>
      <c r="S450" s="21" t="s">
        <v>181</v>
      </c>
      <c r="T450" s="21" t="s">
        <v>28</v>
      </c>
      <c r="U450" s="21">
        <v>40</v>
      </c>
      <c r="V450" s="21">
        <v>40</v>
      </c>
      <c r="W450" s="21"/>
      <c r="X450" s="21" t="s">
        <v>1632</v>
      </c>
      <c r="Y450" s="32" t="str">
        <f t="shared" si="15"/>
        <v>购置西江镇农业产业加工车间160㎡。</v>
      </c>
      <c r="Z450" s="25">
        <v>12</v>
      </c>
      <c r="AA450" s="25">
        <v>54</v>
      </c>
      <c r="AB450" s="32" t="s">
        <v>127</v>
      </c>
      <c r="AC450" s="21" t="s">
        <v>29</v>
      </c>
      <c r="AD450" s="21" t="str">
        <f t="shared" ref="AD450:AD454" si="22">G450&amp;"人民政府"</f>
        <v>右水乡人民政府</v>
      </c>
      <c r="AE450" s="21" t="str">
        <f t="shared" ref="AE450:AE455" si="23">H450&amp;"民委员会"</f>
        <v>中坝村民委员会</v>
      </c>
      <c r="AF450" s="31">
        <v>40</v>
      </c>
      <c r="AG450" s="33"/>
    </row>
    <row r="451" s="14" customFormat="1" ht="121.8" spans="1:33">
      <c r="A451" s="20">
        <f>SUBTOTAL(103,$B$6:$B451)*1</f>
        <v>446</v>
      </c>
      <c r="B451" s="20" t="s">
        <v>114</v>
      </c>
      <c r="C451" s="21" t="s">
        <v>1466</v>
      </c>
      <c r="D451" s="21" t="s">
        <v>116</v>
      </c>
      <c r="E451" s="21" t="s">
        <v>117</v>
      </c>
      <c r="F451" s="21" t="s">
        <v>118</v>
      </c>
      <c r="G451" s="21" t="s">
        <v>1107</v>
      </c>
      <c r="H451" s="21" t="s">
        <v>1633</v>
      </c>
      <c r="I451" s="21" t="s">
        <v>178</v>
      </c>
      <c r="J451" s="21" t="s">
        <v>1476</v>
      </c>
      <c r="K451" s="21" t="s">
        <v>136</v>
      </c>
      <c r="L451" s="21" t="s">
        <v>25</v>
      </c>
      <c r="M451" s="21" t="s">
        <v>122</v>
      </c>
      <c r="N451" s="21">
        <v>8880</v>
      </c>
      <c r="O451" s="21" t="s">
        <v>123</v>
      </c>
      <c r="P451" s="21" t="s">
        <v>262</v>
      </c>
      <c r="Q451" s="21">
        <f t="shared" si="16"/>
        <v>120</v>
      </c>
      <c r="R451" s="21" t="s">
        <v>27</v>
      </c>
      <c r="S451" s="21" t="s">
        <v>181</v>
      </c>
      <c r="T451" s="21" t="s">
        <v>28</v>
      </c>
      <c r="U451" s="21">
        <v>30</v>
      </c>
      <c r="V451" s="21">
        <v>30</v>
      </c>
      <c r="W451" s="21"/>
      <c r="X451" s="21" t="s">
        <v>1477</v>
      </c>
      <c r="Y451" s="32" t="str">
        <f t="shared" si="15"/>
        <v>购置西江镇农业产业加工车间120㎡。</v>
      </c>
      <c r="Z451" s="25">
        <v>9</v>
      </c>
      <c r="AA451" s="25">
        <v>41</v>
      </c>
      <c r="AB451" s="32" t="s">
        <v>127</v>
      </c>
      <c r="AC451" s="21" t="s">
        <v>29</v>
      </c>
      <c r="AD451" s="21" t="s">
        <v>1634</v>
      </c>
      <c r="AE451" s="21" t="s">
        <v>1634</v>
      </c>
      <c r="AF451" s="31">
        <v>30</v>
      </c>
      <c r="AG451" s="33"/>
    </row>
    <row r="452" s="14" customFormat="1" ht="121.8" spans="1:33">
      <c r="A452" s="20">
        <f>SUBTOTAL(103,$B$6:$B452)*1</f>
        <v>447</v>
      </c>
      <c r="B452" s="20" t="s">
        <v>114</v>
      </c>
      <c r="C452" s="21" t="s">
        <v>1466</v>
      </c>
      <c r="D452" s="21" t="s">
        <v>116</v>
      </c>
      <c r="E452" s="21" t="s">
        <v>117</v>
      </c>
      <c r="F452" s="21" t="s">
        <v>118</v>
      </c>
      <c r="G452" s="21" t="s">
        <v>1107</v>
      </c>
      <c r="H452" s="21" t="s">
        <v>1635</v>
      </c>
      <c r="I452" s="21" t="s">
        <v>178</v>
      </c>
      <c r="J452" s="21" t="s">
        <v>1488</v>
      </c>
      <c r="K452" s="21" t="s">
        <v>136</v>
      </c>
      <c r="L452" s="21" t="s">
        <v>25</v>
      </c>
      <c r="M452" s="21" t="s">
        <v>122</v>
      </c>
      <c r="N452" s="21">
        <v>8880</v>
      </c>
      <c r="O452" s="21" t="s">
        <v>123</v>
      </c>
      <c r="P452" s="21" t="s">
        <v>262</v>
      </c>
      <c r="Q452" s="21">
        <f t="shared" si="16"/>
        <v>180</v>
      </c>
      <c r="R452" s="21" t="s">
        <v>27</v>
      </c>
      <c r="S452" s="21" t="s">
        <v>181</v>
      </c>
      <c r="T452" s="21" t="s">
        <v>28</v>
      </c>
      <c r="U452" s="21">
        <v>45</v>
      </c>
      <c r="V452" s="21">
        <v>45</v>
      </c>
      <c r="W452" s="21"/>
      <c r="X452" s="21" t="s">
        <v>1489</v>
      </c>
      <c r="Y452" s="32" t="str">
        <f t="shared" si="15"/>
        <v>购置西江镇农业产业加工车间180㎡。</v>
      </c>
      <c r="Z452" s="25">
        <v>14</v>
      </c>
      <c r="AA452" s="25">
        <v>63</v>
      </c>
      <c r="AB452" s="32" t="s">
        <v>127</v>
      </c>
      <c r="AC452" s="21" t="s">
        <v>29</v>
      </c>
      <c r="AD452" s="21" t="s">
        <v>1636</v>
      </c>
      <c r="AE452" s="21" t="s">
        <v>1636</v>
      </c>
      <c r="AF452" s="31">
        <v>45</v>
      </c>
      <c r="AG452" s="33"/>
    </row>
    <row r="453" s="14" customFormat="1" ht="121.8" spans="1:33">
      <c r="A453" s="20">
        <f>SUBTOTAL(103,$B$6:$B453)*1</f>
        <v>448</v>
      </c>
      <c r="B453" s="20" t="s">
        <v>114</v>
      </c>
      <c r="C453" s="21" t="s">
        <v>1466</v>
      </c>
      <c r="D453" s="21" t="s">
        <v>116</v>
      </c>
      <c r="E453" s="21" t="s">
        <v>151</v>
      </c>
      <c r="F453" s="21" t="s">
        <v>118</v>
      </c>
      <c r="G453" s="21" t="s">
        <v>1107</v>
      </c>
      <c r="H453" s="21" t="s">
        <v>1635</v>
      </c>
      <c r="I453" s="21" t="s">
        <v>178</v>
      </c>
      <c r="J453" s="21" t="s">
        <v>1478</v>
      </c>
      <c r="K453" s="22" t="s">
        <v>136</v>
      </c>
      <c r="L453" s="22" t="s">
        <v>25</v>
      </c>
      <c r="M453" s="22" t="s">
        <v>122</v>
      </c>
      <c r="N453" s="22">
        <v>8880</v>
      </c>
      <c r="O453" s="21" t="s">
        <v>123</v>
      </c>
      <c r="P453" s="21" t="s">
        <v>262</v>
      </c>
      <c r="Q453" s="21">
        <f t="shared" si="16"/>
        <v>160</v>
      </c>
      <c r="R453" s="21" t="s">
        <v>27</v>
      </c>
      <c r="S453" s="21" t="s">
        <v>181</v>
      </c>
      <c r="T453" s="21" t="s">
        <v>28</v>
      </c>
      <c r="U453" s="21">
        <v>40</v>
      </c>
      <c r="V453" s="21">
        <v>40</v>
      </c>
      <c r="W453" s="21"/>
      <c r="X453" s="21" t="s">
        <v>1637</v>
      </c>
      <c r="Y453" s="32" t="str">
        <f t="shared" si="15"/>
        <v>购置西江镇农业产业加工车间160㎡。</v>
      </c>
      <c r="Z453" s="25">
        <v>12</v>
      </c>
      <c r="AA453" s="25">
        <v>54</v>
      </c>
      <c r="AB453" s="32" t="s">
        <v>127</v>
      </c>
      <c r="AC453" s="21" t="s">
        <v>29</v>
      </c>
      <c r="AD453" s="21" t="str">
        <f t="shared" si="22"/>
        <v>站塘乡人民政府</v>
      </c>
      <c r="AE453" s="21" t="str">
        <f t="shared" si="23"/>
        <v>官山村民委员会</v>
      </c>
      <c r="AF453" s="31">
        <v>40</v>
      </c>
      <c r="AG453" s="33"/>
    </row>
    <row r="454" s="14" customFormat="1" ht="121.8" spans="1:33">
      <c r="A454" s="20">
        <f>SUBTOTAL(103,$B$6:$B454)*1</f>
        <v>449</v>
      </c>
      <c r="B454" s="20" t="s">
        <v>114</v>
      </c>
      <c r="C454" s="21" t="s">
        <v>1466</v>
      </c>
      <c r="D454" s="21" t="s">
        <v>116</v>
      </c>
      <c r="E454" s="21" t="s">
        <v>117</v>
      </c>
      <c r="F454" s="21" t="s">
        <v>118</v>
      </c>
      <c r="G454" s="21" t="s">
        <v>1107</v>
      </c>
      <c r="H454" s="21" t="s">
        <v>1118</v>
      </c>
      <c r="I454" s="21" t="s">
        <v>164</v>
      </c>
      <c r="J454" s="21" t="s">
        <v>1467</v>
      </c>
      <c r="K454" s="21" t="s">
        <v>131</v>
      </c>
      <c r="L454" s="21" t="s">
        <v>73</v>
      </c>
      <c r="M454" s="21" t="s">
        <v>122</v>
      </c>
      <c r="N454" s="21">
        <v>823</v>
      </c>
      <c r="O454" s="21" t="s">
        <v>123</v>
      </c>
      <c r="P454" s="21" t="s">
        <v>262</v>
      </c>
      <c r="Q454" s="21">
        <f t="shared" si="16"/>
        <v>132</v>
      </c>
      <c r="R454" s="21" t="s">
        <v>27</v>
      </c>
      <c r="S454" s="21" t="s">
        <v>181</v>
      </c>
      <c r="T454" s="21" t="s">
        <v>28</v>
      </c>
      <c r="U454" s="21">
        <v>33</v>
      </c>
      <c r="V454" s="21">
        <v>33</v>
      </c>
      <c r="W454" s="21"/>
      <c r="X454" s="21" t="s">
        <v>1468</v>
      </c>
      <c r="Y454" s="32" t="str">
        <f t="shared" si="15"/>
        <v>购置西江镇农业产业加工车间132㎡。</v>
      </c>
      <c r="Z454" s="25">
        <v>7</v>
      </c>
      <c r="AA454" s="25">
        <v>31</v>
      </c>
      <c r="AB454" s="32" t="s">
        <v>127</v>
      </c>
      <c r="AC454" s="21" t="s">
        <v>29</v>
      </c>
      <c r="AD454" s="21" t="str">
        <f t="shared" si="22"/>
        <v>站塘乡人民政府</v>
      </c>
      <c r="AE454" s="21" t="str">
        <f t="shared" si="23"/>
        <v>罗坊村民委员会</v>
      </c>
      <c r="AF454" s="31">
        <v>33</v>
      </c>
      <c r="AG454" s="33"/>
    </row>
    <row r="455" s="14" customFormat="1" ht="121.8" spans="1:33">
      <c r="A455" s="20">
        <f>SUBTOTAL(103,$B$6:$B455)*1</f>
        <v>450</v>
      </c>
      <c r="B455" s="20" t="s">
        <v>114</v>
      </c>
      <c r="C455" s="21" t="s">
        <v>1466</v>
      </c>
      <c r="D455" s="21" t="s">
        <v>116</v>
      </c>
      <c r="E455" s="21" t="s">
        <v>117</v>
      </c>
      <c r="F455" s="21" t="s">
        <v>118</v>
      </c>
      <c r="G455" s="21" t="s">
        <v>1107</v>
      </c>
      <c r="H455" s="21" t="s">
        <v>1118</v>
      </c>
      <c r="I455" s="21" t="s">
        <v>164</v>
      </c>
      <c r="J455" s="21" t="s">
        <v>1638</v>
      </c>
      <c r="K455" s="21" t="s">
        <v>131</v>
      </c>
      <c r="L455" s="21" t="s">
        <v>63</v>
      </c>
      <c r="M455" s="21" t="s">
        <v>122</v>
      </c>
      <c r="N455" s="21">
        <v>8082</v>
      </c>
      <c r="O455" s="21" t="s">
        <v>123</v>
      </c>
      <c r="P455" s="21" t="s">
        <v>262</v>
      </c>
      <c r="Q455" s="21">
        <f t="shared" si="16"/>
        <v>299.2</v>
      </c>
      <c r="R455" s="21" t="s">
        <v>27</v>
      </c>
      <c r="S455" s="21" t="s">
        <v>181</v>
      </c>
      <c r="T455" s="21" t="s">
        <v>28</v>
      </c>
      <c r="U455" s="21">
        <v>74.8</v>
      </c>
      <c r="V455" s="21">
        <v>74.8</v>
      </c>
      <c r="W455" s="21"/>
      <c r="X455" s="21" t="s">
        <v>1639</v>
      </c>
      <c r="Y455" s="32" t="str">
        <f t="shared" si="15"/>
        <v>购置西江镇农业产业加工车间299.2㎡。</v>
      </c>
      <c r="Z455" s="25">
        <v>22</v>
      </c>
      <c r="AA455" s="25">
        <v>478</v>
      </c>
      <c r="AB455" s="32" t="s">
        <v>127</v>
      </c>
      <c r="AC455" s="21" t="s">
        <v>29</v>
      </c>
      <c r="AD455" s="21" t="s">
        <v>1111</v>
      </c>
      <c r="AE455" s="21" t="str">
        <f t="shared" si="23"/>
        <v>罗坊村民委员会</v>
      </c>
      <c r="AF455" s="31">
        <v>74.8</v>
      </c>
      <c r="AG455" s="33"/>
    </row>
    <row r="456" s="14" customFormat="1" ht="121.8" spans="1:33">
      <c r="A456" s="20">
        <f>SUBTOTAL(103,$B$6:$B456)*1</f>
        <v>451</v>
      </c>
      <c r="B456" s="20" t="s">
        <v>114</v>
      </c>
      <c r="C456" s="21" t="s">
        <v>1466</v>
      </c>
      <c r="D456" s="21" t="s">
        <v>116</v>
      </c>
      <c r="E456" s="21" t="s">
        <v>117</v>
      </c>
      <c r="F456" s="21" t="s">
        <v>118</v>
      </c>
      <c r="G456" s="21" t="s">
        <v>1107</v>
      </c>
      <c r="H456" s="21" t="s">
        <v>1518</v>
      </c>
      <c r="I456" s="21"/>
      <c r="J456" s="21" t="s">
        <v>1495</v>
      </c>
      <c r="K456" s="22" t="s">
        <v>131</v>
      </c>
      <c r="L456" s="22" t="s">
        <v>63</v>
      </c>
      <c r="M456" s="22" t="s">
        <v>122</v>
      </c>
      <c r="N456" s="22">
        <v>8082</v>
      </c>
      <c r="O456" s="21" t="s">
        <v>123</v>
      </c>
      <c r="P456" s="21" t="s">
        <v>262</v>
      </c>
      <c r="Q456" s="21">
        <f t="shared" si="16"/>
        <v>141.6</v>
      </c>
      <c r="R456" s="21" t="s">
        <v>27</v>
      </c>
      <c r="S456" s="21" t="s">
        <v>181</v>
      </c>
      <c r="T456" s="21" t="s">
        <v>28</v>
      </c>
      <c r="U456" s="21">
        <v>35.4</v>
      </c>
      <c r="V456" s="21">
        <v>35.4</v>
      </c>
      <c r="W456" s="21"/>
      <c r="X456" s="21" t="s">
        <v>1640</v>
      </c>
      <c r="Y456" s="32" t="str">
        <f t="shared" si="15"/>
        <v>购置西江镇农业产业加工车间141.6㎡。</v>
      </c>
      <c r="Z456" s="25">
        <v>10</v>
      </c>
      <c r="AA456" s="25">
        <v>45</v>
      </c>
      <c r="AB456" s="32" t="s">
        <v>127</v>
      </c>
      <c r="AC456" s="21" t="s">
        <v>29</v>
      </c>
      <c r="AD456" s="21" t="s">
        <v>1111</v>
      </c>
      <c r="AE456" s="21" t="s">
        <v>1641</v>
      </c>
      <c r="AF456" s="31">
        <v>35.4</v>
      </c>
      <c r="AG456" s="33"/>
    </row>
    <row r="457" s="14" customFormat="1" ht="104.4" spans="1:33">
      <c r="A457" s="20">
        <f>SUBTOTAL(103,$B$6:$B457)*1</f>
        <v>452</v>
      </c>
      <c r="B457" s="20" t="s">
        <v>114</v>
      </c>
      <c r="C457" s="21" t="s">
        <v>1466</v>
      </c>
      <c r="D457" s="21" t="s">
        <v>116</v>
      </c>
      <c r="E457" s="21" t="s">
        <v>117</v>
      </c>
      <c r="F457" s="21" t="s">
        <v>118</v>
      </c>
      <c r="G457" s="21" t="s">
        <v>1107</v>
      </c>
      <c r="H457" s="21" t="s">
        <v>1131</v>
      </c>
      <c r="I457" s="21" t="s">
        <v>164</v>
      </c>
      <c r="J457" s="21" t="s">
        <v>1467</v>
      </c>
      <c r="K457" s="21" t="s">
        <v>131</v>
      </c>
      <c r="L457" s="21" t="s">
        <v>63</v>
      </c>
      <c r="M457" s="21" t="s">
        <v>122</v>
      </c>
      <c r="N457" s="21">
        <v>8082</v>
      </c>
      <c r="O457" s="21" t="s">
        <v>123</v>
      </c>
      <c r="P457" s="21" t="s">
        <v>262</v>
      </c>
      <c r="Q457" s="21">
        <f t="shared" si="16"/>
        <v>132</v>
      </c>
      <c r="R457" s="21" t="s">
        <v>27</v>
      </c>
      <c r="S457" s="21" t="s">
        <v>181</v>
      </c>
      <c r="T457" s="21" t="s">
        <v>28</v>
      </c>
      <c r="U457" s="21">
        <v>33</v>
      </c>
      <c r="V457" s="21">
        <v>33</v>
      </c>
      <c r="W457" s="21"/>
      <c r="X457" s="21" t="s">
        <v>1536</v>
      </c>
      <c r="Y457" s="32" t="str">
        <f t="shared" si="15"/>
        <v>购置西江镇农业产业加工车间132㎡。</v>
      </c>
      <c r="Z457" s="25">
        <v>10</v>
      </c>
      <c r="AA457" s="25">
        <v>45</v>
      </c>
      <c r="AB457" s="32" t="s">
        <v>127</v>
      </c>
      <c r="AC457" s="21" t="s">
        <v>29</v>
      </c>
      <c r="AD457" s="21" t="s">
        <v>1134</v>
      </c>
      <c r="AE457" s="21" t="s">
        <v>1134</v>
      </c>
      <c r="AF457" s="31">
        <v>33</v>
      </c>
      <c r="AG457" s="33"/>
    </row>
    <row r="458" s="14" customFormat="1" ht="121.8" spans="1:33">
      <c r="A458" s="20">
        <f>SUBTOTAL(103,$B$6:$B458)*1</f>
        <v>453</v>
      </c>
      <c r="B458" s="20" t="s">
        <v>114</v>
      </c>
      <c r="C458" s="21" t="s">
        <v>1466</v>
      </c>
      <c r="D458" s="21" t="s">
        <v>116</v>
      </c>
      <c r="E458" s="21" t="s">
        <v>117</v>
      </c>
      <c r="F458" s="21" t="s">
        <v>118</v>
      </c>
      <c r="G458" s="21" t="s">
        <v>1107</v>
      </c>
      <c r="H458" s="21" t="s">
        <v>1131</v>
      </c>
      <c r="I458" s="21" t="s">
        <v>164</v>
      </c>
      <c r="J458" s="21" t="s">
        <v>1476</v>
      </c>
      <c r="K458" s="21" t="s">
        <v>131</v>
      </c>
      <c r="L458" s="21" t="s">
        <v>62</v>
      </c>
      <c r="M458" s="21" t="s">
        <v>122</v>
      </c>
      <c r="N458" s="21">
        <v>359</v>
      </c>
      <c r="O458" s="21" t="s">
        <v>123</v>
      </c>
      <c r="P458" s="21" t="s">
        <v>262</v>
      </c>
      <c r="Q458" s="21">
        <f t="shared" si="16"/>
        <v>120</v>
      </c>
      <c r="R458" s="21" t="s">
        <v>27</v>
      </c>
      <c r="S458" s="21" t="s">
        <v>181</v>
      </c>
      <c r="T458" s="21" t="s">
        <v>28</v>
      </c>
      <c r="U458" s="21">
        <v>30</v>
      </c>
      <c r="V458" s="21">
        <v>30</v>
      </c>
      <c r="W458" s="21"/>
      <c r="X458" s="21" t="s">
        <v>1477</v>
      </c>
      <c r="Y458" s="32" t="str">
        <f t="shared" si="15"/>
        <v>购置西江镇农业产业加工车间120㎡。</v>
      </c>
      <c r="Z458" s="25">
        <v>9</v>
      </c>
      <c r="AA458" s="25">
        <v>41</v>
      </c>
      <c r="AB458" s="32" t="s">
        <v>127</v>
      </c>
      <c r="AC458" s="21" t="s">
        <v>29</v>
      </c>
      <c r="AD458" s="21" t="s">
        <v>1134</v>
      </c>
      <c r="AE458" s="21" t="s">
        <v>1134</v>
      </c>
      <c r="AF458" s="31">
        <v>30</v>
      </c>
      <c r="AG458" s="33"/>
    </row>
    <row r="459" s="14" customFormat="1" ht="121.8" spans="1:33">
      <c r="A459" s="20">
        <f>SUBTOTAL(103,$B$6:$B459)*1</f>
        <v>454</v>
      </c>
      <c r="B459" s="20" t="s">
        <v>114</v>
      </c>
      <c r="C459" s="21" t="s">
        <v>1466</v>
      </c>
      <c r="D459" s="21" t="s">
        <v>116</v>
      </c>
      <c r="E459" s="21" t="s">
        <v>117</v>
      </c>
      <c r="F459" s="21" t="s">
        <v>118</v>
      </c>
      <c r="G459" s="21" t="s">
        <v>1146</v>
      </c>
      <c r="H459" s="21" t="s">
        <v>1642</v>
      </c>
      <c r="I459" s="21" t="s">
        <v>178</v>
      </c>
      <c r="J459" s="21" t="s">
        <v>1476</v>
      </c>
      <c r="K459" s="21" t="s">
        <v>136</v>
      </c>
      <c r="L459" s="21" t="s">
        <v>25</v>
      </c>
      <c r="M459" s="21" t="s">
        <v>122</v>
      </c>
      <c r="N459" s="21">
        <v>8880</v>
      </c>
      <c r="O459" s="21" t="s">
        <v>123</v>
      </c>
      <c r="P459" s="21" t="s">
        <v>262</v>
      </c>
      <c r="Q459" s="21">
        <f t="shared" si="16"/>
        <v>120</v>
      </c>
      <c r="R459" s="21" t="s">
        <v>27</v>
      </c>
      <c r="S459" s="21" t="s">
        <v>181</v>
      </c>
      <c r="T459" s="21" t="s">
        <v>28</v>
      </c>
      <c r="U459" s="21">
        <v>30</v>
      </c>
      <c r="V459" s="21">
        <v>30</v>
      </c>
      <c r="W459" s="21"/>
      <c r="X459" s="21" t="s">
        <v>1477</v>
      </c>
      <c r="Y459" s="32" t="str">
        <f t="shared" ref="Y459:Y496" si="24">J459</f>
        <v>购置西江镇农业产业加工车间120㎡。</v>
      </c>
      <c r="Z459" s="25">
        <v>9</v>
      </c>
      <c r="AA459" s="25">
        <v>41</v>
      </c>
      <c r="AB459" s="32" t="s">
        <v>127</v>
      </c>
      <c r="AC459" s="21" t="s">
        <v>29</v>
      </c>
      <c r="AD459" s="21" t="s">
        <v>1643</v>
      </c>
      <c r="AE459" s="21" t="s">
        <v>1643</v>
      </c>
      <c r="AF459" s="31">
        <v>30</v>
      </c>
      <c r="AG459" s="33"/>
    </row>
    <row r="460" s="14" customFormat="1" ht="121.8" spans="1:33">
      <c r="A460" s="20">
        <f>SUBTOTAL(103,$B$6:$B460)*1</f>
        <v>455</v>
      </c>
      <c r="B460" s="20" t="s">
        <v>114</v>
      </c>
      <c r="C460" s="21" t="s">
        <v>1466</v>
      </c>
      <c r="D460" s="21" t="s">
        <v>116</v>
      </c>
      <c r="E460" s="21" t="s">
        <v>151</v>
      </c>
      <c r="F460" s="21" t="s">
        <v>118</v>
      </c>
      <c r="G460" s="21" t="s">
        <v>1146</v>
      </c>
      <c r="H460" s="21" t="s">
        <v>1642</v>
      </c>
      <c r="I460" s="21" t="s">
        <v>178</v>
      </c>
      <c r="J460" s="21" t="s">
        <v>1478</v>
      </c>
      <c r="K460" s="22" t="s">
        <v>136</v>
      </c>
      <c r="L460" s="22" t="s">
        <v>25</v>
      </c>
      <c r="M460" s="22" t="s">
        <v>122</v>
      </c>
      <c r="N460" s="22">
        <v>8880</v>
      </c>
      <c r="O460" s="21" t="s">
        <v>123</v>
      </c>
      <c r="P460" s="21" t="s">
        <v>262</v>
      </c>
      <c r="Q460" s="21">
        <f t="shared" si="16"/>
        <v>160</v>
      </c>
      <c r="R460" s="21" t="s">
        <v>27</v>
      </c>
      <c r="S460" s="21" t="s">
        <v>181</v>
      </c>
      <c r="T460" s="21" t="s">
        <v>28</v>
      </c>
      <c r="U460" s="21">
        <v>40</v>
      </c>
      <c r="V460" s="21">
        <v>40</v>
      </c>
      <c r="W460" s="21"/>
      <c r="X460" s="21" t="s">
        <v>1644</v>
      </c>
      <c r="Y460" s="32" t="str">
        <f t="shared" si="24"/>
        <v>购置西江镇农业产业加工车间160㎡。</v>
      </c>
      <c r="Z460" s="25">
        <v>12</v>
      </c>
      <c r="AA460" s="25">
        <v>54</v>
      </c>
      <c r="AB460" s="32" t="s">
        <v>127</v>
      </c>
      <c r="AC460" s="21" t="s">
        <v>29</v>
      </c>
      <c r="AD460" s="21" t="str">
        <f>G460&amp;"人民政府"</f>
        <v>中村乡人民政府</v>
      </c>
      <c r="AE460" s="21" t="str">
        <f t="shared" ref="AE460:AE465" si="25">H460&amp;"民委员会"</f>
        <v>小燕村民委员会</v>
      </c>
      <c r="AF460" s="31">
        <v>40</v>
      </c>
      <c r="AG460" s="33"/>
    </row>
    <row r="461" s="14" customFormat="1" ht="121.8" spans="1:33">
      <c r="A461" s="20">
        <f>SUBTOTAL(103,$B$6:$B461)*1</f>
        <v>456</v>
      </c>
      <c r="B461" s="20" t="s">
        <v>114</v>
      </c>
      <c r="C461" s="21" t="s">
        <v>1466</v>
      </c>
      <c r="D461" s="21" t="s">
        <v>116</v>
      </c>
      <c r="E461" s="21" t="s">
        <v>117</v>
      </c>
      <c r="F461" s="21" t="s">
        <v>118</v>
      </c>
      <c r="G461" s="21" t="s">
        <v>1146</v>
      </c>
      <c r="H461" s="21" t="s">
        <v>1152</v>
      </c>
      <c r="I461" s="21" t="s">
        <v>178</v>
      </c>
      <c r="J461" s="21" t="s">
        <v>1476</v>
      </c>
      <c r="K461" s="21" t="s">
        <v>136</v>
      </c>
      <c r="L461" s="21" t="s">
        <v>25</v>
      </c>
      <c r="M461" s="21" t="s">
        <v>122</v>
      </c>
      <c r="N461" s="21">
        <v>8880</v>
      </c>
      <c r="O461" s="21" t="s">
        <v>123</v>
      </c>
      <c r="P461" s="21" t="s">
        <v>262</v>
      </c>
      <c r="Q461" s="21">
        <f t="shared" si="16"/>
        <v>120</v>
      </c>
      <c r="R461" s="21" t="s">
        <v>27</v>
      </c>
      <c r="S461" s="21" t="s">
        <v>181</v>
      </c>
      <c r="T461" s="21" t="s">
        <v>28</v>
      </c>
      <c r="U461" s="21">
        <v>30</v>
      </c>
      <c r="V461" s="21">
        <v>30</v>
      </c>
      <c r="W461" s="21"/>
      <c r="X461" s="21" t="s">
        <v>1477</v>
      </c>
      <c r="Y461" s="32" t="str">
        <f t="shared" si="24"/>
        <v>购置西江镇农业产业加工车间120㎡。</v>
      </c>
      <c r="Z461" s="25">
        <v>9</v>
      </c>
      <c r="AA461" s="25">
        <v>41</v>
      </c>
      <c r="AB461" s="32" t="s">
        <v>127</v>
      </c>
      <c r="AC461" s="21" t="s">
        <v>29</v>
      </c>
      <c r="AD461" s="21" t="s">
        <v>1645</v>
      </c>
      <c r="AE461" s="21" t="s">
        <v>1645</v>
      </c>
      <c r="AF461" s="31">
        <v>30</v>
      </c>
      <c r="AG461" s="33"/>
    </row>
    <row r="462" s="14" customFormat="1" ht="121.8" spans="1:33">
      <c r="A462" s="20">
        <f>SUBTOTAL(103,$B$6:$B462)*1</f>
        <v>457</v>
      </c>
      <c r="B462" s="20" t="s">
        <v>114</v>
      </c>
      <c r="C462" s="21" t="s">
        <v>1466</v>
      </c>
      <c r="D462" s="21" t="s">
        <v>116</v>
      </c>
      <c r="E462" s="21" t="s">
        <v>117</v>
      </c>
      <c r="F462" s="21" t="s">
        <v>118</v>
      </c>
      <c r="G462" s="21" t="s">
        <v>1146</v>
      </c>
      <c r="H462" s="21" t="s">
        <v>1646</v>
      </c>
      <c r="I462" s="21" t="s">
        <v>178</v>
      </c>
      <c r="J462" s="21" t="s">
        <v>1476</v>
      </c>
      <c r="K462" s="21" t="s">
        <v>136</v>
      </c>
      <c r="L462" s="21" t="s">
        <v>25</v>
      </c>
      <c r="M462" s="21" t="s">
        <v>122</v>
      </c>
      <c r="N462" s="21">
        <v>8880</v>
      </c>
      <c r="O462" s="21" t="s">
        <v>123</v>
      </c>
      <c r="P462" s="21" t="s">
        <v>262</v>
      </c>
      <c r="Q462" s="21">
        <f t="shared" si="16"/>
        <v>120</v>
      </c>
      <c r="R462" s="21" t="s">
        <v>27</v>
      </c>
      <c r="S462" s="21" t="s">
        <v>181</v>
      </c>
      <c r="T462" s="21" t="s">
        <v>28</v>
      </c>
      <c r="U462" s="21">
        <v>30</v>
      </c>
      <c r="V462" s="21">
        <v>30</v>
      </c>
      <c r="W462" s="21"/>
      <c r="X462" s="21" t="s">
        <v>1477</v>
      </c>
      <c r="Y462" s="32" t="str">
        <f t="shared" si="24"/>
        <v>购置西江镇农业产业加工车间120㎡。</v>
      </c>
      <c r="Z462" s="25">
        <v>9</v>
      </c>
      <c r="AA462" s="25">
        <v>41</v>
      </c>
      <c r="AB462" s="32" t="s">
        <v>127</v>
      </c>
      <c r="AC462" s="21" t="s">
        <v>29</v>
      </c>
      <c r="AD462" s="21" t="s">
        <v>1647</v>
      </c>
      <c r="AE462" s="21" t="s">
        <v>1647</v>
      </c>
      <c r="AF462" s="31">
        <v>30</v>
      </c>
      <c r="AG462" s="33"/>
    </row>
    <row r="463" s="14" customFormat="1" ht="121.8" spans="1:33">
      <c r="A463" s="20">
        <f>SUBTOTAL(103,$B$6:$B463)*1</f>
        <v>458</v>
      </c>
      <c r="B463" s="20" t="s">
        <v>114</v>
      </c>
      <c r="C463" s="21" t="s">
        <v>1466</v>
      </c>
      <c r="D463" s="21" t="s">
        <v>116</v>
      </c>
      <c r="E463" s="21" t="s">
        <v>117</v>
      </c>
      <c r="F463" s="21" t="s">
        <v>118</v>
      </c>
      <c r="G463" s="21" t="s">
        <v>1146</v>
      </c>
      <c r="H463" s="21" t="s">
        <v>1157</v>
      </c>
      <c r="I463" s="21" t="s">
        <v>164</v>
      </c>
      <c r="J463" s="21" t="s">
        <v>1488</v>
      </c>
      <c r="K463" s="21" t="s">
        <v>131</v>
      </c>
      <c r="L463" s="21" t="s">
        <v>63</v>
      </c>
      <c r="M463" s="21" t="s">
        <v>122</v>
      </c>
      <c r="N463" s="21">
        <v>8082</v>
      </c>
      <c r="O463" s="21" t="s">
        <v>123</v>
      </c>
      <c r="P463" s="21" t="s">
        <v>262</v>
      </c>
      <c r="Q463" s="21">
        <f t="shared" si="16"/>
        <v>180</v>
      </c>
      <c r="R463" s="21" t="s">
        <v>27</v>
      </c>
      <c r="S463" s="21" t="s">
        <v>181</v>
      </c>
      <c r="T463" s="21" t="s">
        <v>28</v>
      </c>
      <c r="U463" s="21">
        <v>45</v>
      </c>
      <c r="V463" s="21">
        <v>45</v>
      </c>
      <c r="W463" s="21"/>
      <c r="X463" s="21" t="s">
        <v>1489</v>
      </c>
      <c r="Y463" s="32" t="str">
        <f t="shared" si="24"/>
        <v>购置西江镇农业产业加工车间180㎡。</v>
      </c>
      <c r="Z463" s="25">
        <v>14</v>
      </c>
      <c r="AA463" s="25">
        <v>63</v>
      </c>
      <c r="AB463" s="32" t="s">
        <v>127</v>
      </c>
      <c r="AC463" s="21" t="s">
        <v>29</v>
      </c>
      <c r="AD463" s="21" t="s">
        <v>1160</v>
      </c>
      <c r="AE463" s="21" t="s">
        <v>1160</v>
      </c>
      <c r="AF463" s="31">
        <v>45</v>
      </c>
      <c r="AG463" s="33"/>
    </row>
    <row r="464" s="14" customFormat="1" ht="104.4" spans="1:33">
      <c r="A464" s="20">
        <f>SUBTOTAL(103,$B$6:$B464)*1</f>
        <v>459</v>
      </c>
      <c r="B464" s="20" t="s">
        <v>114</v>
      </c>
      <c r="C464" s="21" t="s">
        <v>1466</v>
      </c>
      <c r="D464" s="21" t="s">
        <v>116</v>
      </c>
      <c r="E464" s="21" t="s">
        <v>117</v>
      </c>
      <c r="F464" s="21" t="s">
        <v>118</v>
      </c>
      <c r="G464" s="21" t="s">
        <v>1146</v>
      </c>
      <c r="H464" s="21" t="s">
        <v>1157</v>
      </c>
      <c r="I464" s="21" t="s">
        <v>164</v>
      </c>
      <c r="J464" s="21" t="s">
        <v>1499</v>
      </c>
      <c r="K464" s="21" t="s">
        <v>131</v>
      </c>
      <c r="L464" s="21" t="s">
        <v>63</v>
      </c>
      <c r="M464" s="21" t="s">
        <v>122</v>
      </c>
      <c r="N464" s="21">
        <v>8082</v>
      </c>
      <c r="O464" s="21" t="s">
        <v>123</v>
      </c>
      <c r="P464" s="21" t="s">
        <v>262</v>
      </c>
      <c r="Q464" s="21">
        <f t="shared" ref="Q464:Q496" si="26">U464/0.25</f>
        <v>128</v>
      </c>
      <c r="R464" s="21" t="s">
        <v>27</v>
      </c>
      <c r="S464" s="21" t="s">
        <v>181</v>
      </c>
      <c r="T464" s="21" t="s">
        <v>28</v>
      </c>
      <c r="U464" s="21">
        <v>32</v>
      </c>
      <c r="V464" s="21">
        <v>32</v>
      </c>
      <c r="W464" s="21"/>
      <c r="X464" s="21" t="s">
        <v>1648</v>
      </c>
      <c r="Y464" s="32" t="str">
        <f t="shared" si="24"/>
        <v>购置西江镇农业产业加工车间128㎡。</v>
      </c>
      <c r="Z464" s="25" t="str">
        <f>MID(X464,60,2)</f>
        <v>10</v>
      </c>
      <c r="AA464" s="25">
        <v>2652</v>
      </c>
      <c r="AB464" s="32" t="s">
        <v>127</v>
      </c>
      <c r="AC464" s="21" t="s">
        <v>29</v>
      </c>
      <c r="AD464" s="21" t="s">
        <v>1150</v>
      </c>
      <c r="AE464" s="21" t="str">
        <f t="shared" si="25"/>
        <v>中联村民委员会</v>
      </c>
      <c r="AF464" s="31">
        <v>32</v>
      </c>
      <c r="AG464" s="33"/>
    </row>
    <row r="465" s="14" customFormat="1" ht="121.8" spans="1:33">
      <c r="A465" s="20">
        <f>SUBTOTAL(103,$B$6:$B465)*1</f>
        <v>460</v>
      </c>
      <c r="B465" s="20" t="s">
        <v>114</v>
      </c>
      <c r="C465" s="21" t="s">
        <v>1466</v>
      </c>
      <c r="D465" s="21" t="s">
        <v>116</v>
      </c>
      <c r="E465" s="21" t="s">
        <v>117</v>
      </c>
      <c r="F465" s="21" t="s">
        <v>118</v>
      </c>
      <c r="G465" s="21" t="s">
        <v>1171</v>
      </c>
      <c r="H465" s="21" t="s">
        <v>1192</v>
      </c>
      <c r="I465" s="21" t="s">
        <v>164</v>
      </c>
      <c r="J465" s="21" t="s">
        <v>1467</v>
      </c>
      <c r="K465" s="22" t="s">
        <v>136</v>
      </c>
      <c r="L465" s="22" t="s">
        <v>25</v>
      </c>
      <c r="M465" s="22" t="s">
        <v>122</v>
      </c>
      <c r="N465" s="22">
        <v>8880</v>
      </c>
      <c r="O465" s="21" t="s">
        <v>123</v>
      </c>
      <c r="P465" s="21" t="s">
        <v>262</v>
      </c>
      <c r="Q465" s="21">
        <f t="shared" si="26"/>
        <v>132</v>
      </c>
      <c r="R465" s="21" t="s">
        <v>27</v>
      </c>
      <c r="S465" s="21" t="s">
        <v>181</v>
      </c>
      <c r="T465" s="21" t="s">
        <v>28</v>
      </c>
      <c r="U465" s="21">
        <v>33</v>
      </c>
      <c r="V465" s="21">
        <v>33</v>
      </c>
      <c r="W465" s="21"/>
      <c r="X465" s="21" t="s">
        <v>1468</v>
      </c>
      <c r="Y465" s="32" t="str">
        <f t="shared" si="24"/>
        <v>购置西江镇农业产业加工车间132㎡。</v>
      </c>
      <c r="Z465" s="25">
        <v>7</v>
      </c>
      <c r="AA465" s="25">
        <v>31</v>
      </c>
      <c r="AB465" s="32" t="s">
        <v>127</v>
      </c>
      <c r="AC465" s="21" t="s">
        <v>29</v>
      </c>
      <c r="AD465" s="21" t="str">
        <f t="shared" ref="AD465:AD469" si="27">G465&amp;"人民政府"</f>
        <v>周田镇人民政府</v>
      </c>
      <c r="AE465" s="21" t="str">
        <f t="shared" si="25"/>
        <v>岗脑村民委员会</v>
      </c>
      <c r="AF465" s="31">
        <v>33</v>
      </c>
      <c r="AG465" s="33"/>
    </row>
    <row r="466" s="14" customFormat="1" ht="121.8" spans="1:33">
      <c r="A466" s="20">
        <f>SUBTOTAL(103,$B$6:$B466)*1</f>
        <v>461</v>
      </c>
      <c r="B466" s="20" t="s">
        <v>114</v>
      </c>
      <c r="C466" s="21" t="s">
        <v>1466</v>
      </c>
      <c r="D466" s="21" t="s">
        <v>116</v>
      </c>
      <c r="E466" s="21" t="s">
        <v>117</v>
      </c>
      <c r="F466" s="21" t="s">
        <v>118</v>
      </c>
      <c r="G466" s="21" t="s">
        <v>1171</v>
      </c>
      <c r="H466" s="21" t="s">
        <v>1649</v>
      </c>
      <c r="I466" s="21"/>
      <c r="J466" s="21" t="s">
        <v>1495</v>
      </c>
      <c r="K466" s="22" t="s">
        <v>131</v>
      </c>
      <c r="L466" s="22" t="s">
        <v>63</v>
      </c>
      <c r="M466" s="22" t="s">
        <v>122</v>
      </c>
      <c r="N466" s="22">
        <v>8082</v>
      </c>
      <c r="O466" s="21" t="s">
        <v>123</v>
      </c>
      <c r="P466" s="21" t="s">
        <v>262</v>
      </c>
      <c r="Q466" s="21">
        <f t="shared" si="26"/>
        <v>141.6</v>
      </c>
      <c r="R466" s="21" t="s">
        <v>27</v>
      </c>
      <c r="S466" s="21" t="s">
        <v>181</v>
      </c>
      <c r="T466" s="21" t="s">
        <v>28</v>
      </c>
      <c r="U466" s="21">
        <v>35.4</v>
      </c>
      <c r="V466" s="21">
        <v>35.4</v>
      </c>
      <c r="W466" s="21"/>
      <c r="X466" s="21" t="s">
        <v>1650</v>
      </c>
      <c r="Y466" s="32" t="str">
        <f t="shared" si="24"/>
        <v>购置西江镇农业产业加工车间141.6㎡。</v>
      </c>
      <c r="Z466" s="25">
        <v>10</v>
      </c>
      <c r="AA466" s="25">
        <v>45</v>
      </c>
      <c r="AB466" s="32" t="s">
        <v>127</v>
      </c>
      <c r="AC466" s="21" t="s">
        <v>29</v>
      </c>
      <c r="AD466" s="21" t="s">
        <v>1180</v>
      </c>
      <c r="AE466" s="21" t="s">
        <v>1651</v>
      </c>
      <c r="AF466" s="31">
        <v>35.4</v>
      </c>
      <c r="AG466" s="33"/>
    </row>
    <row r="467" s="14" customFormat="1" ht="121.8" spans="1:33">
      <c r="A467" s="20">
        <f>SUBTOTAL(103,$B$6:$B467)*1</f>
        <v>462</v>
      </c>
      <c r="B467" s="20" t="s">
        <v>114</v>
      </c>
      <c r="C467" s="21" t="s">
        <v>1466</v>
      </c>
      <c r="D467" s="21" t="s">
        <v>116</v>
      </c>
      <c r="E467" s="21" t="s">
        <v>117</v>
      </c>
      <c r="F467" s="21" t="s">
        <v>118</v>
      </c>
      <c r="G467" s="21" t="s">
        <v>1171</v>
      </c>
      <c r="H467" s="21" t="s">
        <v>1652</v>
      </c>
      <c r="I467" s="21"/>
      <c r="J467" s="21" t="s">
        <v>1523</v>
      </c>
      <c r="K467" s="22" t="s">
        <v>131</v>
      </c>
      <c r="L467" s="22" t="s">
        <v>63</v>
      </c>
      <c r="M467" s="22" t="s">
        <v>122</v>
      </c>
      <c r="N467" s="22">
        <v>8082</v>
      </c>
      <c r="O467" s="21" t="s">
        <v>123</v>
      </c>
      <c r="P467" s="21" t="s">
        <v>262</v>
      </c>
      <c r="Q467" s="21">
        <f t="shared" si="26"/>
        <v>141.52</v>
      </c>
      <c r="R467" s="21" t="s">
        <v>27</v>
      </c>
      <c r="S467" s="21" t="s">
        <v>181</v>
      </c>
      <c r="T467" s="21" t="s">
        <v>28</v>
      </c>
      <c r="U467" s="21">
        <v>35.38</v>
      </c>
      <c r="V467" s="21">
        <v>35.38</v>
      </c>
      <c r="W467" s="21"/>
      <c r="X467" s="21" t="s">
        <v>1653</v>
      </c>
      <c r="Y467" s="32" t="str">
        <f t="shared" si="24"/>
        <v>购置西江镇农业产业加工车间141.52㎡。</v>
      </c>
      <c r="Z467" s="25">
        <v>10</v>
      </c>
      <c r="AA467" s="25">
        <v>45</v>
      </c>
      <c r="AB467" s="32" t="s">
        <v>127</v>
      </c>
      <c r="AC467" s="21" t="s">
        <v>29</v>
      </c>
      <c r="AD467" s="21" t="s">
        <v>1180</v>
      </c>
      <c r="AE467" s="21" t="s">
        <v>1654</v>
      </c>
      <c r="AF467" s="31">
        <v>35.38</v>
      </c>
      <c r="AG467" s="33"/>
    </row>
    <row r="468" s="14" customFormat="1" ht="121.8" spans="1:33">
      <c r="A468" s="20">
        <f>SUBTOTAL(103,$B$6:$B468)*1</f>
        <v>463</v>
      </c>
      <c r="B468" s="20" t="s">
        <v>114</v>
      </c>
      <c r="C468" s="21" t="s">
        <v>1466</v>
      </c>
      <c r="D468" s="21" t="s">
        <v>116</v>
      </c>
      <c r="E468" s="21" t="s">
        <v>151</v>
      </c>
      <c r="F468" s="21" t="s">
        <v>118</v>
      </c>
      <c r="G468" s="21" t="s">
        <v>1171</v>
      </c>
      <c r="H468" s="21" t="s">
        <v>1206</v>
      </c>
      <c r="I468" s="21" t="s">
        <v>178</v>
      </c>
      <c r="J468" s="21" t="s">
        <v>1478</v>
      </c>
      <c r="K468" s="22" t="s">
        <v>136</v>
      </c>
      <c r="L468" s="22" t="s">
        <v>25</v>
      </c>
      <c r="M468" s="22" t="s">
        <v>122</v>
      </c>
      <c r="N468" s="22">
        <v>8880</v>
      </c>
      <c r="O468" s="21" t="s">
        <v>123</v>
      </c>
      <c r="P468" s="21" t="s">
        <v>262</v>
      </c>
      <c r="Q468" s="21">
        <f t="shared" si="26"/>
        <v>160</v>
      </c>
      <c r="R468" s="21" t="s">
        <v>27</v>
      </c>
      <c r="S468" s="21" t="s">
        <v>181</v>
      </c>
      <c r="T468" s="21" t="s">
        <v>28</v>
      </c>
      <c r="U468" s="21">
        <v>40</v>
      </c>
      <c r="V468" s="21">
        <v>40</v>
      </c>
      <c r="W468" s="21"/>
      <c r="X468" s="21" t="s">
        <v>1655</v>
      </c>
      <c r="Y468" s="32" t="str">
        <f t="shared" si="24"/>
        <v>购置西江镇农业产业加工车间160㎡。</v>
      </c>
      <c r="Z468" s="25">
        <v>12</v>
      </c>
      <c r="AA468" s="25">
        <v>54</v>
      </c>
      <c r="AB468" s="32" t="s">
        <v>127</v>
      </c>
      <c r="AC468" s="21" t="s">
        <v>29</v>
      </c>
      <c r="AD468" s="21" t="str">
        <f t="shared" si="27"/>
        <v>周田镇人民政府</v>
      </c>
      <c r="AE468" s="21" t="str">
        <f t="shared" ref="AE468:AE470" si="28">H468&amp;"民委员会"</f>
        <v>桥塘村民委员会</v>
      </c>
      <c r="AF468" s="31">
        <v>40</v>
      </c>
      <c r="AG468" s="33"/>
    </row>
    <row r="469" s="14" customFormat="1" ht="121.8" spans="1:33">
      <c r="A469" s="20">
        <f>SUBTOTAL(103,$B$6:$B469)*1</f>
        <v>464</v>
      </c>
      <c r="B469" s="20" t="s">
        <v>114</v>
      </c>
      <c r="C469" s="21" t="s">
        <v>1466</v>
      </c>
      <c r="D469" s="21" t="s">
        <v>116</v>
      </c>
      <c r="E469" s="21" t="s">
        <v>117</v>
      </c>
      <c r="F469" s="21" t="s">
        <v>118</v>
      </c>
      <c r="G469" s="21" t="s">
        <v>1171</v>
      </c>
      <c r="H469" s="21" t="s">
        <v>1221</v>
      </c>
      <c r="I469" s="21" t="s">
        <v>164</v>
      </c>
      <c r="J469" s="21" t="s">
        <v>1656</v>
      </c>
      <c r="K469" s="21" t="s">
        <v>131</v>
      </c>
      <c r="L469" s="21" t="s">
        <v>73</v>
      </c>
      <c r="M469" s="21" t="s">
        <v>122</v>
      </c>
      <c r="N469" s="21">
        <v>823</v>
      </c>
      <c r="O469" s="21" t="s">
        <v>123</v>
      </c>
      <c r="P469" s="21" t="s">
        <v>262</v>
      </c>
      <c r="Q469" s="21">
        <f t="shared" si="26"/>
        <v>136</v>
      </c>
      <c r="R469" s="21" t="s">
        <v>27</v>
      </c>
      <c r="S469" s="21" t="s">
        <v>181</v>
      </c>
      <c r="T469" s="21" t="s">
        <v>28</v>
      </c>
      <c r="U469" s="21">
        <v>34</v>
      </c>
      <c r="V469" s="21">
        <v>34</v>
      </c>
      <c r="W469" s="21"/>
      <c r="X469" s="21" t="s">
        <v>1468</v>
      </c>
      <c r="Y469" s="32" t="str">
        <f t="shared" si="24"/>
        <v>购置西江镇农业产业加工车间136㎡。</v>
      </c>
      <c r="Z469" s="25">
        <v>7</v>
      </c>
      <c r="AA469" s="25">
        <v>31</v>
      </c>
      <c r="AB469" s="32" t="s">
        <v>127</v>
      </c>
      <c r="AC469" s="21" t="s">
        <v>29</v>
      </c>
      <c r="AD469" s="21" t="str">
        <f t="shared" si="27"/>
        <v>周田镇人民政府</v>
      </c>
      <c r="AE469" s="21" t="str">
        <f t="shared" si="28"/>
        <v>司背村民委员会</v>
      </c>
      <c r="AF469" s="31">
        <v>34</v>
      </c>
      <c r="AG469" s="33"/>
    </row>
    <row r="470" s="14" customFormat="1" ht="121.8" spans="1:33">
      <c r="A470" s="20">
        <f>SUBTOTAL(103,$B$6:$B470)*1</f>
        <v>465</v>
      </c>
      <c r="B470" s="20" t="s">
        <v>114</v>
      </c>
      <c r="C470" s="21" t="s">
        <v>1466</v>
      </c>
      <c r="D470" s="21" t="s">
        <v>116</v>
      </c>
      <c r="E470" s="21" t="s">
        <v>117</v>
      </c>
      <c r="F470" s="21" t="s">
        <v>118</v>
      </c>
      <c r="G470" s="21" t="s">
        <v>1171</v>
      </c>
      <c r="H470" s="21" t="s">
        <v>1226</v>
      </c>
      <c r="I470" s="21" t="s">
        <v>178</v>
      </c>
      <c r="J470" s="21" t="s">
        <v>1657</v>
      </c>
      <c r="K470" s="21" t="s">
        <v>136</v>
      </c>
      <c r="L470" s="21" t="s">
        <v>25</v>
      </c>
      <c r="M470" s="21" t="s">
        <v>122</v>
      </c>
      <c r="N470" s="21">
        <v>8880</v>
      </c>
      <c r="O470" s="21" t="s">
        <v>123</v>
      </c>
      <c r="P470" s="21" t="s">
        <v>262</v>
      </c>
      <c r="Q470" s="21">
        <f t="shared" si="26"/>
        <v>316.8</v>
      </c>
      <c r="R470" s="21" t="s">
        <v>27</v>
      </c>
      <c r="S470" s="21" t="s">
        <v>181</v>
      </c>
      <c r="T470" s="21" t="s">
        <v>28</v>
      </c>
      <c r="U470" s="21">
        <v>79.2</v>
      </c>
      <c r="V470" s="21">
        <v>79.2</v>
      </c>
      <c r="W470" s="21"/>
      <c r="X470" s="21" t="s">
        <v>1658</v>
      </c>
      <c r="Y470" s="32" t="str">
        <f t="shared" si="24"/>
        <v>购置西江镇农业产业加工车间316.8㎡。</v>
      </c>
      <c r="Z470" s="25">
        <v>24</v>
      </c>
      <c r="AA470" s="25">
        <v>2541</v>
      </c>
      <c r="AB470" s="32" t="s">
        <v>127</v>
      </c>
      <c r="AC470" s="21" t="s">
        <v>29</v>
      </c>
      <c r="AD470" s="21" t="s">
        <v>1229</v>
      </c>
      <c r="AE470" s="21" t="str">
        <f t="shared" si="28"/>
        <v>下营村民委员会</v>
      </c>
      <c r="AF470" s="31">
        <v>79.2</v>
      </c>
      <c r="AG470" s="33"/>
    </row>
    <row r="471" s="14" customFormat="1" ht="121.8" spans="1:33">
      <c r="A471" s="20">
        <f>SUBTOTAL(103,$B$6:$B471)*1</f>
        <v>466</v>
      </c>
      <c r="B471" s="20" t="s">
        <v>114</v>
      </c>
      <c r="C471" s="21" t="s">
        <v>1466</v>
      </c>
      <c r="D471" s="21" t="s">
        <v>116</v>
      </c>
      <c r="E471" s="21" t="s">
        <v>117</v>
      </c>
      <c r="F471" s="21" t="s">
        <v>118</v>
      </c>
      <c r="G471" s="21" t="s">
        <v>1171</v>
      </c>
      <c r="H471" s="21" t="s">
        <v>1235</v>
      </c>
      <c r="I471" s="21" t="s">
        <v>178</v>
      </c>
      <c r="J471" s="21" t="s">
        <v>1596</v>
      </c>
      <c r="K471" s="21" t="s">
        <v>136</v>
      </c>
      <c r="L471" s="21" t="s">
        <v>25</v>
      </c>
      <c r="M471" s="21" t="s">
        <v>122</v>
      </c>
      <c r="N471" s="21">
        <v>8880</v>
      </c>
      <c r="O471" s="21" t="s">
        <v>123</v>
      </c>
      <c r="P471" s="21" t="s">
        <v>262</v>
      </c>
      <c r="Q471" s="21">
        <f t="shared" si="26"/>
        <v>52</v>
      </c>
      <c r="R471" s="21" t="s">
        <v>27</v>
      </c>
      <c r="S471" s="21" t="s">
        <v>181</v>
      </c>
      <c r="T471" s="21" t="s">
        <v>28</v>
      </c>
      <c r="U471" s="21">
        <v>13</v>
      </c>
      <c r="V471" s="21">
        <v>13</v>
      </c>
      <c r="W471" s="21"/>
      <c r="X471" s="21" t="s">
        <v>1597</v>
      </c>
      <c r="Y471" s="32" t="str">
        <f t="shared" si="24"/>
        <v>购置西江镇农业产业加工车间52㎡。</v>
      </c>
      <c r="Z471" s="25">
        <v>4</v>
      </c>
      <c r="AA471" s="25">
        <v>18</v>
      </c>
      <c r="AB471" s="32" t="s">
        <v>127</v>
      </c>
      <c r="AC471" s="21" t="s">
        <v>29</v>
      </c>
      <c r="AD471" s="21" t="s">
        <v>1659</v>
      </c>
      <c r="AE471" s="21" t="s">
        <v>1659</v>
      </c>
      <c r="AF471" s="31">
        <v>13</v>
      </c>
      <c r="AG471" s="33"/>
    </row>
    <row r="472" s="14" customFormat="1" ht="121.8" spans="1:33">
      <c r="A472" s="20">
        <f>SUBTOTAL(103,$B$6:$B472)*1</f>
        <v>467</v>
      </c>
      <c r="B472" s="20" t="s">
        <v>114</v>
      </c>
      <c r="C472" s="21" t="s">
        <v>1466</v>
      </c>
      <c r="D472" s="21" t="s">
        <v>116</v>
      </c>
      <c r="E472" s="21" t="s">
        <v>117</v>
      </c>
      <c r="F472" s="21" t="s">
        <v>118</v>
      </c>
      <c r="G472" s="21" t="s">
        <v>1252</v>
      </c>
      <c r="H472" s="21" t="s">
        <v>1253</v>
      </c>
      <c r="I472" s="21" t="s">
        <v>164</v>
      </c>
      <c r="J472" s="21" t="s">
        <v>1660</v>
      </c>
      <c r="K472" s="21" t="s">
        <v>131</v>
      </c>
      <c r="L472" s="21" t="s">
        <v>63</v>
      </c>
      <c r="M472" s="21" t="s">
        <v>122</v>
      </c>
      <c r="N472" s="21">
        <v>8082</v>
      </c>
      <c r="O472" s="21" t="s">
        <v>123</v>
      </c>
      <c r="P472" s="21" t="s">
        <v>262</v>
      </c>
      <c r="Q472" s="21">
        <f t="shared" si="26"/>
        <v>114</v>
      </c>
      <c r="R472" s="21" t="s">
        <v>27</v>
      </c>
      <c r="S472" s="21" t="s">
        <v>181</v>
      </c>
      <c r="T472" s="21" t="s">
        <v>28</v>
      </c>
      <c r="U472" s="21">
        <v>28.5</v>
      </c>
      <c r="V472" s="21">
        <v>28.5</v>
      </c>
      <c r="W472" s="21"/>
      <c r="X472" s="21" t="s">
        <v>1661</v>
      </c>
      <c r="Y472" s="32" t="str">
        <f t="shared" si="24"/>
        <v>购置西江镇农业产业加工车间114㎡。</v>
      </c>
      <c r="Z472" s="25">
        <v>9</v>
      </c>
      <c r="AA472" s="25">
        <v>41</v>
      </c>
      <c r="AB472" s="32" t="s">
        <v>127</v>
      </c>
      <c r="AC472" s="21" t="s">
        <v>29</v>
      </c>
      <c r="AD472" s="21" t="s">
        <v>1256</v>
      </c>
      <c r="AE472" s="21" t="s">
        <v>1256</v>
      </c>
      <c r="AF472" s="31">
        <v>28.5</v>
      </c>
      <c r="AG472" s="33"/>
    </row>
    <row r="473" s="14" customFormat="1" ht="121.8" spans="1:33">
      <c r="A473" s="20">
        <f>SUBTOTAL(103,$B$6:$B473)*1</f>
        <v>468</v>
      </c>
      <c r="B473" s="20" t="s">
        <v>114</v>
      </c>
      <c r="C473" s="21" t="s">
        <v>1466</v>
      </c>
      <c r="D473" s="21" t="s">
        <v>116</v>
      </c>
      <c r="E473" s="21" t="s">
        <v>117</v>
      </c>
      <c r="F473" s="21" t="s">
        <v>118</v>
      </c>
      <c r="G473" s="21" t="s">
        <v>1252</v>
      </c>
      <c r="H473" s="21" t="s">
        <v>1253</v>
      </c>
      <c r="I473" s="21" t="s">
        <v>164</v>
      </c>
      <c r="J473" s="21" t="s">
        <v>1662</v>
      </c>
      <c r="K473" s="21" t="s">
        <v>136</v>
      </c>
      <c r="L473" s="21" t="s">
        <v>25</v>
      </c>
      <c r="M473" s="21" t="s">
        <v>122</v>
      </c>
      <c r="N473" s="21">
        <v>8880</v>
      </c>
      <c r="O473" s="21" t="s">
        <v>123</v>
      </c>
      <c r="P473" s="21" t="s">
        <v>262</v>
      </c>
      <c r="Q473" s="21">
        <f t="shared" si="26"/>
        <v>98</v>
      </c>
      <c r="R473" s="21" t="s">
        <v>27</v>
      </c>
      <c r="S473" s="21" t="s">
        <v>181</v>
      </c>
      <c r="T473" s="21" t="s">
        <v>28</v>
      </c>
      <c r="U473" s="21">
        <v>24.5</v>
      </c>
      <c r="V473" s="21">
        <v>24.5</v>
      </c>
      <c r="W473" s="21"/>
      <c r="X473" s="21" t="s">
        <v>1663</v>
      </c>
      <c r="Y473" s="32" t="str">
        <f t="shared" si="24"/>
        <v>购置西江镇农业产业加工车间98㎡。</v>
      </c>
      <c r="Z473" s="25">
        <v>7</v>
      </c>
      <c r="AA473" s="25">
        <v>32</v>
      </c>
      <c r="AB473" s="32" t="s">
        <v>127</v>
      </c>
      <c r="AC473" s="21" t="s">
        <v>29</v>
      </c>
      <c r="AD473" s="21" t="s">
        <v>1256</v>
      </c>
      <c r="AE473" s="21" t="s">
        <v>1256</v>
      </c>
      <c r="AF473" s="31">
        <v>24.5</v>
      </c>
      <c r="AG473" s="33"/>
    </row>
    <row r="474" s="14" customFormat="1" ht="121.8" spans="1:33">
      <c r="A474" s="20">
        <f>SUBTOTAL(103,$B$6:$B474)*1</f>
        <v>469</v>
      </c>
      <c r="B474" s="20" t="s">
        <v>114</v>
      </c>
      <c r="C474" s="21" t="s">
        <v>1466</v>
      </c>
      <c r="D474" s="21" t="s">
        <v>116</v>
      </c>
      <c r="E474" s="21" t="s">
        <v>117</v>
      </c>
      <c r="F474" s="21" t="s">
        <v>118</v>
      </c>
      <c r="G474" s="21" t="s">
        <v>1252</v>
      </c>
      <c r="H474" s="21" t="s">
        <v>1664</v>
      </c>
      <c r="I474" s="21" t="s">
        <v>178</v>
      </c>
      <c r="J474" s="21" t="s">
        <v>1665</v>
      </c>
      <c r="K474" s="21" t="s">
        <v>136</v>
      </c>
      <c r="L474" s="21" t="s">
        <v>25</v>
      </c>
      <c r="M474" s="21" t="s">
        <v>122</v>
      </c>
      <c r="N474" s="21">
        <v>8880</v>
      </c>
      <c r="O474" s="21" t="s">
        <v>123</v>
      </c>
      <c r="P474" s="21" t="s">
        <v>262</v>
      </c>
      <c r="Q474" s="21">
        <f t="shared" si="26"/>
        <v>60</v>
      </c>
      <c r="R474" s="21" t="s">
        <v>27</v>
      </c>
      <c r="S474" s="21" t="s">
        <v>181</v>
      </c>
      <c r="T474" s="21" t="s">
        <v>28</v>
      </c>
      <c r="U474" s="21">
        <v>15</v>
      </c>
      <c r="V474" s="21">
        <v>15</v>
      </c>
      <c r="W474" s="21"/>
      <c r="X474" s="21" t="s">
        <v>1666</v>
      </c>
      <c r="Y474" s="32" t="str">
        <f t="shared" si="24"/>
        <v>购置西江镇农业产业加工车间60㎡。</v>
      </c>
      <c r="Z474" s="25">
        <v>5</v>
      </c>
      <c r="AA474" s="25">
        <v>23</v>
      </c>
      <c r="AB474" s="32" t="s">
        <v>127</v>
      </c>
      <c r="AC474" s="21" t="s">
        <v>29</v>
      </c>
      <c r="AD474" s="21" t="s">
        <v>1667</v>
      </c>
      <c r="AE474" s="21" t="s">
        <v>1667</v>
      </c>
      <c r="AF474" s="31">
        <v>15</v>
      </c>
      <c r="AG474" s="33"/>
    </row>
    <row r="475" s="14" customFormat="1" ht="121.8" spans="1:33">
      <c r="A475" s="20">
        <f>SUBTOTAL(103,$B$6:$B475)*1</f>
        <v>470</v>
      </c>
      <c r="B475" s="20" t="s">
        <v>114</v>
      </c>
      <c r="C475" s="21" t="s">
        <v>1466</v>
      </c>
      <c r="D475" s="21" t="s">
        <v>116</v>
      </c>
      <c r="E475" s="21" t="s">
        <v>151</v>
      </c>
      <c r="F475" s="21" t="s">
        <v>118</v>
      </c>
      <c r="G475" s="21" t="s">
        <v>1252</v>
      </c>
      <c r="H475" s="21" t="s">
        <v>1664</v>
      </c>
      <c r="I475" s="21" t="s">
        <v>178</v>
      </c>
      <c r="J475" s="21" t="s">
        <v>1478</v>
      </c>
      <c r="K475" s="22" t="s">
        <v>136</v>
      </c>
      <c r="L475" s="22" t="s">
        <v>25</v>
      </c>
      <c r="M475" s="22" t="s">
        <v>122</v>
      </c>
      <c r="N475" s="22">
        <v>8880</v>
      </c>
      <c r="O475" s="21" t="s">
        <v>123</v>
      </c>
      <c r="P475" s="21" t="s">
        <v>262</v>
      </c>
      <c r="Q475" s="21">
        <f t="shared" si="26"/>
        <v>160</v>
      </c>
      <c r="R475" s="21" t="s">
        <v>27</v>
      </c>
      <c r="S475" s="21" t="s">
        <v>181</v>
      </c>
      <c r="T475" s="21" t="s">
        <v>28</v>
      </c>
      <c r="U475" s="21">
        <v>40</v>
      </c>
      <c r="V475" s="21">
        <v>40</v>
      </c>
      <c r="W475" s="21"/>
      <c r="X475" s="21" t="s">
        <v>1668</v>
      </c>
      <c r="Y475" s="32" t="str">
        <f t="shared" si="24"/>
        <v>购置西江镇农业产业加工车间160㎡。</v>
      </c>
      <c r="Z475" s="25">
        <v>12</v>
      </c>
      <c r="AA475" s="25">
        <v>54</v>
      </c>
      <c r="AB475" s="32" t="s">
        <v>127</v>
      </c>
      <c r="AC475" s="21" t="s">
        <v>29</v>
      </c>
      <c r="AD475" s="21" t="str">
        <f>G475&amp;"人民政府"</f>
        <v>珠兰乡人民政府</v>
      </c>
      <c r="AE475" s="21" t="str">
        <f>H475&amp;"民委员会"</f>
        <v>大西坝村民委员会</v>
      </c>
      <c r="AF475" s="31">
        <v>40</v>
      </c>
      <c r="AG475" s="33"/>
    </row>
    <row r="476" s="14" customFormat="1" ht="121.8" spans="1:33">
      <c r="A476" s="20">
        <f>SUBTOTAL(103,$B$6:$B476)*1</f>
        <v>471</v>
      </c>
      <c r="B476" s="20" t="s">
        <v>114</v>
      </c>
      <c r="C476" s="21" t="s">
        <v>1466</v>
      </c>
      <c r="D476" s="21" t="s">
        <v>116</v>
      </c>
      <c r="E476" s="21" t="s">
        <v>117</v>
      </c>
      <c r="F476" s="21" t="s">
        <v>118</v>
      </c>
      <c r="G476" s="21" t="s">
        <v>1252</v>
      </c>
      <c r="H476" s="21" t="s">
        <v>1664</v>
      </c>
      <c r="I476" s="21" t="s">
        <v>178</v>
      </c>
      <c r="J476" s="21" t="s">
        <v>1470</v>
      </c>
      <c r="K476" s="21" t="s">
        <v>136</v>
      </c>
      <c r="L476" s="21" t="s">
        <v>261</v>
      </c>
      <c r="M476" s="21" t="s">
        <v>1471</v>
      </c>
      <c r="N476" s="21">
        <v>250</v>
      </c>
      <c r="O476" s="21" t="s">
        <v>123</v>
      </c>
      <c r="P476" s="21" t="s">
        <v>262</v>
      </c>
      <c r="Q476" s="21">
        <f t="shared" si="26"/>
        <v>200</v>
      </c>
      <c r="R476" s="21" t="s">
        <v>27</v>
      </c>
      <c r="S476" s="21" t="s">
        <v>181</v>
      </c>
      <c r="T476" s="21" t="s">
        <v>28</v>
      </c>
      <c r="U476" s="21">
        <v>50</v>
      </c>
      <c r="V476" s="21">
        <v>50</v>
      </c>
      <c r="W476" s="21"/>
      <c r="X476" s="21" t="s">
        <v>1472</v>
      </c>
      <c r="Y476" s="32" t="str">
        <f t="shared" si="24"/>
        <v>购置西江镇农业产业加工车间200㎡。</v>
      </c>
      <c r="Z476" s="25">
        <v>15</v>
      </c>
      <c r="AA476" s="25">
        <v>68</v>
      </c>
      <c r="AB476" s="32" t="s">
        <v>127</v>
      </c>
      <c r="AC476" s="21" t="s">
        <v>29</v>
      </c>
      <c r="AD476" s="21" t="s">
        <v>1667</v>
      </c>
      <c r="AE476" s="21" t="s">
        <v>1667</v>
      </c>
      <c r="AF476" s="31">
        <v>50</v>
      </c>
      <c r="AG476" s="33"/>
    </row>
    <row r="477" s="14" customFormat="1" ht="121.8" spans="1:33">
      <c r="A477" s="20">
        <f>SUBTOTAL(103,$B$6:$B477)*1</f>
        <v>472</v>
      </c>
      <c r="B477" s="20" t="s">
        <v>114</v>
      </c>
      <c r="C477" s="21" t="s">
        <v>1466</v>
      </c>
      <c r="D477" s="21" t="s">
        <v>116</v>
      </c>
      <c r="E477" s="21" t="s">
        <v>117</v>
      </c>
      <c r="F477" s="21" t="s">
        <v>118</v>
      </c>
      <c r="G477" s="21" t="s">
        <v>1252</v>
      </c>
      <c r="H477" s="21" t="s">
        <v>1664</v>
      </c>
      <c r="I477" s="21" t="s">
        <v>178</v>
      </c>
      <c r="J477" s="21" t="s">
        <v>1474</v>
      </c>
      <c r="K477" s="22" t="s">
        <v>136</v>
      </c>
      <c r="L477" s="22" t="s">
        <v>25</v>
      </c>
      <c r="M477" s="22" t="s">
        <v>122</v>
      </c>
      <c r="N477" s="22">
        <v>8880</v>
      </c>
      <c r="O477" s="21" t="s">
        <v>123</v>
      </c>
      <c r="P477" s="21" t="s">
        <v>262</v>
      </c>
      <c r="Q477" s="21">
        <f t="shared" si="26"/>
        <v>36</v>
      </c>
      <c r="R477" s="21" t="s">
        <v>27</v>
      </c>
      <c r="S477" s="21" t="s">
        <v>181</v>
      </c>
      <c r="T477" s="21" t="s">
        <v>28</v>
      </c>
      <c r="U477" s="21">
        <v>9</v>
      </c>
      <c r="V477" s="21">
        <v>9</v>
      </c>
      <c r="W477" s="21"/>
      <c r="X477" s="21" t="s">
        <v>1475</v>
      </c>
      <c r="Y477" s="32" t="str">
        <f t="shared" si="24"/>
        <v>购置西江镇农业产业加工车间36㎡。</v>
      </c>
      <c r="Z477" s="25">
        <v>2</v>
      </c>
      <c r="AA477" s="25">
        <v>9</v>
      </c>
      <c r="AB477" s="32" t="s">
        <v>127</v>
      </c>
      <c r="AC477" s="21" t="s">
        <v>29</v>
      </c>
      <c r="AD477" s="21" t="s">
        <v>1667</v>
      </c>
      <c r="AE477" s="21" t="s">
        <v>1667</v>
      </c>
      <c r="AF477" s="31">
        <v>9</v>
      </c>
      <c r="AG477" s="33"/>
    </row>
    <row r="478" s="14" customFormat="1" ht="121.8" spans="1:33">
      <c r="A478" s="20">
        <f>SUBTOTAL(103,$B$6:$B478)*1</f>
        <v>473</v>
      </c>
      <c r="B478" s="20" t="s">
        <v>114</v>
      </c>
      <c r="C478" s="21" t="s">
        <v>1466</v>
      </c>
      <c r="D478" s="21" t="s">
        <v>116</v>
      </c>
      <c r="E478" s="21" t="s">
        <v>117</v>
      </c>
      <c r="F478" s="21" t="s">
        <v>118</v>
      </c>
      <c r="G478" s="21" t="s">
        <v>1252</v>
      </c>
      <c r="H478" s="21" t="s">
        <v>1669</v>
      </c>
      <c r="I478" s="21" t="s">
        <v>218</v>
      </c>
      <c r="J478" s="21" t="s">
        <v>1611</v>
      </c>
      <c r="K478" s="21" t="s">
        <v>136</v>
      </c>
      <c r="L478" s="21" t="s">
        <v>261</v>
      </c>
      <c r="M478" s="21" t="s">
        <v>122</v>
      </c>
      <c r="N478" s="21">
        <v>433</v>
      </c>
      <c r="O478" s="21" t="s">
        <v>123</v>
      </c>
      <c r="P478" s="21" t="s">
        <v>262</v>
      </c>
      <c r="Q478" s="21">
        <f t="shared" si="26"/>
        <v>20</v>
      </c>
      <c r="R478" s="21" t="s">
        <v>27</v>
      </c>
      <c r="S478" s="21" t="s">
        <v>181</v>
      </c>
      <c r="T478" s="21" t="s">
        <v>28</v>
      </c>
      <c r="U478" s="21">
        <v>5</v>
      </c>
      <c r="V478" s="21">
        <v>5</v>
      </c>
      <c r="W478" s="21"/>
      <c r="X478" s="21" t="s">
        <v>1612</v>
      </c>
      <c r="Y478" s="32" t="str">
        <f t="shared" si="24"/>
        <v>购置西江镇农业产业加工车间20㎡。</v>
      </c>
      <c r="Z478" s="25">
        <v>158</v>
      </c>
      <c r="AA478" s="25">
        <v>711</v>
      </c>
      <c r="AB478" s="32" t="s">
        <v>127</v>
      </c>
      <c r="AC478" s="21" t="s">
        <v>29</v>
      </c>
      <c r="AD478" s="21" t="s">
        <v>1263</v>
      </c>
      <c r="AE478" s="21" t="s">
        <v>1670</v>
      </c>
      <c r="AF478" s="31">
        <v>5</v>
      </c>
      <c r="AG478" s="33"/>
    </row>
    <row r="479" s="14" customFormat="1" ht="121.8" spans="1:33">
      <c r="A479" s="20">
        <f>SUBTOTAL(103,$B$6:$B479)*1</f>
        <v>474</v>
      </c>
      <c r="B479" s="20" t="s">
        <v>114</v>
      </c>
      <c r="C479" s="21" t="s">
        <v>1466</v>
      </c>
      <c r="D479" s="21" t="s">
        <v>116</v>
      </c>
      <c r="E479" s="21" t="s">
        <v>117</v>
      </c>
      <c r="F479" s="21" t="s">
        <v>118</v>
      </c>
      <c r="G479" s="21" t="s">
        <v>1252</v>
      </c>
      <c r="H479" s="21" t="s">
        <v>1271</v>
      </c>
      <c r="I479" s="21" t="s">
        <v>246</v>
      </c>
      <c r="J479" s="21" t="s">
        <v>1478</v>
      </c>
      <c r="K479" s="21" t="s">
        <v>131</v>
      </c>
      <c r="L479" s="21" t="s">
        <v>62</v>
      </c>
      <c r="M479" s="21" t="s">
        <v>122</v>
      </c>
      <c r="N479" s="21">
        <v>359</v>
      </c>
      <c r="O479" s="21" t="s">
        <v>123</v>
      </c>
      <c r="P479" s="21" t="s">
        <v>262</v>
      </c>
      <c r="Q479" s="21">
        <f t="shared" si="26"/>
        <v>160</v>
      </c>
      <c r="R479" s="21" t="s">
        <v>27</v>
      </c>
      <c r="S479" s="21" t="s">
        <v>181</v>
      </c>
      <c r="T479" s="21" t="s">
        <v>28</v>
      </c>
      <c r="U479" s="21">
        <v>40</v>
      </c>
      <c r="V479" s="21">
        <v>40</v>
      </c>
      <c r="W479" s="21"/>
      <c r="X479" s="21" t="s">
        <v>1575</v>
      </c>
      <c r="Y479" s="32" t="str">
        <f t="shared" si="24"/>
        <v>购置西江镇农业产业加工车间160㎡。</v>
      </c>
      <c r="Z479" s="25">
        <v>12</v>
      </c>
      <c r="AA479" s="25">
        <v>54</v>
      </c>
      <c r="AB479" s="32" t="s">
        <v>127</v>
      </c>
      <c r="AC479" s="21" t="s">
        <v>29</v>
      </c>
      <c r="AD479" s="21" t="s">
        <v>1274</v>
      </c>
      <c r="AE479" s="21" t="s">
        <v>1274</v>
      </c>
      <c r="AF479" s="31">
        <v>40</v>
      </c>
      <c r="AG479" s="33"/>
    </row>
    <row r="480" s="14" customFormat="1" ht="104.4" spans="1:33">
      <c r="A480" s="20">
        <f>SUBTOTAL(103,$B$6:$B480)*1</f>
        <v>475</v>
      </c>
      <c r="B480" s="20" t="s">
        <v>114</v>
      </c>
      <c r="C480" s="21" t="s">
        <v>1466</v>
      </c>
      <c r="D480" s="21" t="s">
        <v>116</v>
      </c>
      <c r="E480" s="21" t="s">
        <v>117</v>
      </c>
      <c r="F480" s="21" t="s">
        <v>118</v>
      </c>
      <c r="G480" s="21" t="s">
        <v>1252</v>
      </c>
      <c r="H480" s="21" t="s">
        <v>1279</v>
      </c>
      <c r="I480" s="21" t="s">
        <v>178</v>
      </c>
      <c r="J480" s="21" t="s">
        <v>1490</v>
      </c>
      <c r="K480" s="21" t="s">
        <v>136</v>
      </c>
      <c r="L480" s="21" t="s">
        <v>25</v>
      </c>
      <c r="M480" s="21" t="s">
        <v>122</v>
      </c>
      <c r="N480" s="21">
        <v>8880</v>
      </c>
      <c r="O480" s="21" t="s">
        <v>123</v>
      </c>
      <c r="P480" s="21" t="s">
        <v>262</v>
      </c>
      <c r="Q480" s="21">
        <f t="shared" si="26"/>
        <v>192</v>
      </c>
      <c r="R480" s="21" t="s">
        <v>27</v>
      </c>
      <c r="S480" s="21" t="s">
        <v>181</v>
      </c>
      <c r="T480" s="21" t="s">
        <v>28</v>
      </c>
      <c r="U480" s="21">
        <v>48</v>
      </c>
      <c r="V480" s="21">
        <v>48</v>
      </c>
      <c r="W480" s="21"/>
      <c r="X480" s="21" t="s">
        <v>1671</v>
      </c>
      <c r="Y480" s="32" t="str">
        <f t="shared" si="24"/>
        <v>购置西江镇农业产业加工车间192㎡。</v>
      </c>
      <c r="Z480" s="25">
        <v>14</v>
      </c>
      <c r="AA480" s="25">
        <v>1308</v>
      </c>
      <c r="AB480" s="32" t="s">
        <v>127</v>
      </c>
      <c r="AC480" s="21" t="s">
        <v>29</v>
      </c>
      <c r="AD480" s="21" t="s">
        <v>1263</v>
      </c>
      <c r="AE480" s="21" t="str">
        <f>H480&amp;"民委员会"</f>
        <v>下照村民委员会</v>
      </c>
      <c r="AF480" s="31">
        <v>48</v>
      </c>
      <c r="AG480" s="33"/>
    </row>
    <row r="481" s="14" customFormat="1" ht="121.8" spans="1:33">
      <c r="A481" s="20">
        <f>SUBTOTAL(103,$B$6:$B481)*1</f>
        <v>476</v>
      </c>
      <c r="B481" s="20" t="s">
        <v>114</v>
      </c>
      <c r="C481" s="21" t="s">
        <v>1466</v>
      </c>
      <c r="D481" s="21" t="s">
        <v>116</v>
      </c>
      <c r="E481" s="21" t="s">
        <v>117</v>
      </c>
      <c r="F481" s="21" t="s">
        <v>118</v>
      </c>
      <c r="G481" s="21" t="s">
        <v>1252</v>
      </c>
      <c r="H481" s="21" t="s">
        <v>1296</v>
      </c>
      <c r="I481" s="21" t="s">
        <v>164</v>
      </c>
      <c r="J481" s="21" t="s">
        <v>1672</v>
      </c>
      <c r="K481" s="21" t="s">
        <v>131</v>
      </c>
      <c r="L481" s="21" t="s">
        <v>63</v>
      </c>
      <c r="M481" s="21" t="s">
        <v>122</v>
      </c>
      <c r="N481" s="21">
        <v>8082</v>
      </c>
      <c r="O481" s="21" t="s">
        <v>123</v>
      </c>
      <c r="P481" s="21" t="s">
        <v>262</v>
      </c>
      <c r="Q481" s="21">
        <f t="shared" si="26"/>
        <v>320</v>
      </c>
      <c r="R481" s="21" t="s">
        <v>27</v>
      </c>
      <c r="S481" s="21" t="s">
        <v>181</v>
      </c>
      <c r="T481" s="21" t="s">
        <v>28</v>
      </c>
      <c r="U481" s="21">
        <v>80</v>
      </c>
      <c r="V481" s="21">
        <v>80</v>
      </c>
      <c r="W481" s="21"/>
      <c r="X481" s="21" t="s">
        <v>1673</v>
      </c>
      <c r="Y481" s="32" t="str">
        <f t="shared" si="24"/>
        <v>购置西江镇农业产业加工车间320㎡。</v>
      </c>
      <c r="Z481" s="25">
        <v>24</v>
      </c>
      <c r="AA481" s="25">
        <v>108</v>
      </c>
      <c r="AB481" s="32" t="s">
        <v>127</v>
      </c>
      <c r="AC481" s="21" t="s">
        <v>29</v>
      </c>
      <c r="AD481" s="21" t="s">
        <v>1299</v>
      </c>
      <c r="AE481" s="21" t="s">
        <v>1299</v>
      </c>
      <c r="AF481" s="31">
        <v>80</v>
      </c>
      <c r="AG481" s="33"/>
    </row>
    <row r="482" s="14" customFormat="1" ht="121.8" spans="1:33">
      <c r="A482" s="20">
        <f>SUBTOTAL(103,$B$6:$B482)*1</f>
        <v>477</v>
      </c>
      <c r="B482" s="20" t="s">
        <v>114</v>
      </c>
      <c r="C482" s="21" t="s">
        <v>1466</v>
      </c>
      <c r="D482" s="21" t="s">
        <v>116</v>
      </c>
      <c r="E482" s="21" t="s">
        <v>117</v>
      </c>
      <c r="F482" s="21" t="s">
        <v>118</v>
      </c>
      <c r="G482" s="21" t="s">
        <v>1301</v>
      </c>
      <c r="H482" s="21" t="s">
        <v>1310</v>
      </c>
      <c r="I482" s="21" t="s">
        <v>178</v>
      </c>
      <c r="J482" s="21" t="s">
        <v>1476</v>
      </c>
      <c r="K482" s="21" t="s">
        <v>136</v>
      </c>
      <c r="L482" s="21" t="s">
        <v>25</v>
      </c>
      <c r="M482" s="21" t="s">
        <v>122</v>
      </c>
      <c r="N482" s="21">
        <v>8880</v>
      </c>
      <c r="O482" s="21" t="s">
        <v>123</v>
      </c>
      <c r="P482" s="21" t="s">
        <v>262</v>
      </c>
      <c r="Q482" s="21">
        <f t="shared" si="26"/>
        <v>120</v>
      </c>
      <c r="R482" s="21" t="s">
        <v>27</v>
      </c>
      <c r="S482" s="21" t="s">
        <v>181</v>
      </c>
      <c r="T482" s="21" t="s">
        <v>28</v>
      </c>
      <c r="U482" s="21">
        <v>30</v>
      </c>
      <c r="V482" s="21">
        <v>30</v>
      </c>
      <c r="W482" s="21"/>
      <c r="X482" s="21" t="s">
        <v>1477</v>
      </c>
      <c r="Y482" s="32" t="str">
        <f t="shared" si="24"/>
        <v>购置西江镇农业产业加工车间120㎡。</v>
      </c>
      <c r="Z482" s="25">
        <v>9</v>
      </c>
      <c r="AA482" s="25">
        <v>41</v>
      </c>
      <c r="AB482" s="32" t="s">
        <v>127</v>
      </c>
      <c r="AC482" s="21" t="s">
        <v>29</v>
      </c>
      <c r="AD482" s="21" t="s">
        <v>1313</v>
      </c>
      <c r="AE482" s="21" t="s">
        <v>1313</v>
      </c>
      <c r="AF482" s="31">
        <v>30</v>
      </c>
      <c r="AG482" s="33"/>
    </row>
    <row r="483" s="14" customFormat="1" ht="121.8" spans="1:33">
      <c r="A483" s="20">
        <f>SUBTOTAL(103,$B$6:$B483)*1</f>
        <v>478</v>
      </c>
      <c r="B483" s="20" t="s">
        <v>114</v>
      </c>
      <c r="C483" s="21" t="s">
        <v>1466</v>
      </c>
      <c r="D483" s="21" t="s">
        <v>116</v>
      </c>
      <c r="E483" s="21" t="s">
        <v>117</v>
      </c>
      <c r="F483" s="21" t="s">
        <v>118</v>
      </c>
      <c r="G483" s="21" t="s">
        <v>1301</v>
      </c>
      <c r="H483" s="21" t="s">
        <v>1315</v>
      </c>
      <c r="I483" s="21" t="s">
        <v>178</v>
      </c>
      <c r="J483" s="21" t="s">
        <v>1674</v>
      </c>
      <c r="K483" s="21" t="s">
        <v>136</v>
      </c>
      <c r="L483" s="21" t="s">
        <v>25</v>
      </c>
      <c r="M483" s="21" t="s">
        <v>122</v>
      </c>
      <c r="N483" s="21">
        <v>8880</v>
      </c>
      <c r="O483" s="21" t="s">
        <v>123</v>
      </c>
      <c r="P483" s="21" t="s">
        <v>262</v>
      </c>
      <c r="Q483" s="21">
        <f t="shared" si="26"/>
        <v>32</v>
      </c>
      <c r="R483" s="21" t="s">
        <v>27</v>
      </c>
      <c r="S483" s="21" t="s">
        <v>181</v>
      </c>
      <c r="T483" s="21" t="s">
        <v>28</v>
      </c>
      <c r="U483" s="21">
        <v>8</v>
      </c>
      <c r="V483" s="21">
        <v>8</v>
      </c>
      <c r="W483" s="21"/>
      <c r="X483" s="21" t="s">
        <v>1675</v>
      </c>
      <c r="Y483" s="32" t="str">
        <f t="shared" si="24"/>
        <v>购置西江镇农业产业加工车间32㎡。</v>
      </c>
      <c r="Z483" s="25">
        <v>2</v>
      </c>
      <c r="AA483" s="25">
        <v>9</v>
      </c>
      <c r="AB483" s="32" t="s">
        <v>127</v>
      </c>
      <c r="AC483" s="21" t="s">
        <v>29</v>
      </c>
      <c r="AD483" s="21" t="s">
        <v>1318</v>
      </c>
      <c r="AE483" s="21" t="s">
        <v>1318</v>
      </c>
      <c r="AF483" s="31">
        <v>8</v>
      </c>
      <c r="AG483" s="33"/>
    </row>
    <row r="484" s="14" customFormat="1" ht="121.8" spans="1:33">
      <c r="A484" s="20">
        <f>SUBTOTAL(103,$B$6:$B484)*1</f>
        <v>479</v>
      </c>
      <c r="B484" s="20" t="s">
        <v>114</v>
      </c>
      <c r="C484" s="21" t="s">
        <v>1466</v>
      </c>
      <c r="D484" s="21" t="s">
        <v>116</v>
      </c>
      <c r="E484" s="21" t="s">
        <v>117</v>
      </c>
      <c r="F484" s="21" t="s">
        <v>118</v>
      </c>
      <c r="G484" s="21" t="s">
        <v>1301</v>
      </c>
      <c r="H484" s="21" t="s">
        <v>1315</v>
      </c>
      <c r="I484" s="21" t="s">
        <v>178</v>
      </c>
      <c r="J484" s="21" t="s">
        <v>1617</v>
      </c>
      <c r="K484" s="21" t="s">
        <v>136</v>
      </c>
      <c r="L484" s="21" t="s">
        <v>25</v>
      </c>
      <c r="M484" s="21" t="s">
        <v>122</v>
      </c>
      <c r="N484" s="21">
        <v>8880</v>
      </c>
      <c r="O484" s="21" t="s">
        <v>123</v>
      </c>
      <c r="P484" s="21" t="s">
        <v>262</v>
      </c>
      <c r="Q484" s="21">
        <f t="shared" si="26"/>
        <v>184</v>
      </c>
      <c r="R484" s="21" t="s">
        <v>27</v>
      </c>
      <c r="S484" s="21" t="s">
        <v>181</v>
      </c>
      <c r="T484" s="21" t="s">
        <v>28</v>
      </c>
      <c r="U484" s="21">
        <v>46</v>
      </c>
      <c r="V484" s="21">
        <v>46</v>
      </c>
      <c r="W484" s="21"/>
      <c r="X484" s="21" t="s">
        <v>1590</v>
      </c>
      <c r="Y484" s="32" t="str">
        <f t="shared" si="24"/>
        <v>购置西江镇农业产业加工车间184㎡。</v>
      </c>
      <c r="Z484" s="25">
        <v>14</v>
      </c>
      <c r="AA484" s="25">
        <v>63</v>
      </c>
      <c r="AB484" s="32" t="s">
        <v>127</v>
      </c>
      <c r="AC484" s="21" t="s">
        <v>29</v>
      </c>
      <c r="AD484" s="21" t="s">
        <v>1318</v>
      </c>
      <c r="AE484" s="21" t="s">
        <v>1318</v>
      </c>
      <c r="AF484" s="31">
        <v>46</v>
      </c>
      <c r="AG484" s="33"/>
    </row>
    <row r="485" s="14" customFormat="1" ht="121.8" spans="1:33">
      <c r="A485" s="20">
        <f>SUBTOTAL(103,$B$6:$B485)*1</f>
        <v>480</v>
      </c>
      <c r="B485" s="20" t="s">
        <v>114</v>
      </c>
      <c r="C485" s="21" t="s">
        <v>1466</v>
      </c>
      <c r="D485" s="21" t="s">
        <v>116</v>
      </c>
      <c r="E485" s="21" t="s">
        <v>151</v>
      </c>
      <c r="F485" s="21" t="s">
        <v>118</v>
      </c>
      <c r="G485" s="21" t="s">
        <v>1301</v>
      </c>
      <c r="H485" s="21" t="s">
        <v>1315</v>
      </c>
      <c r="I485" s="21" t="s">
        <v>178</v>
      </c>
      <c r="J485" s="21" t="s">
        <v>1478</v>
      </c>
      <c r="K485" s="22" t="s">
        <v>136</v>
      </c>
      <c r="L485" s="22" t="s">
        <v>25</v>
      </c>
      <c r="M485" s="22" t="s">
        <v>122</v>
      </c>
      <c r="N485" s="22">
        <v>8880</v>
      </c>
      <c r="O485" s="21" t="s">
        <v>123</v>
      </c>
      <c r="P485" s="21" t="s">
        <v>262</v>
      </c>
      <c r="Q485" s="21">
        <f t="shared" si="26"/>
        <v>160</v>
      </c>
      <c r="R485" s="21" t="s">
        <v>27</v>
      </c>
      <c r="S485" s="21" t="s">
        <v>181</v>
      </c>
      <c r="T485" s="21" t="s">
        <v>28</v>
      </c>
      <c r="U485" s="21">
        <v>40</v>
      </c>
      <c r="V485" s="21">
        <v>40</v>
      </c>
      <c r="W485" s="21"/>
      <c r="X485" s="21" t="s">
        <v>1676</v>
      </c>
      <c r="Y485" s="32" t="str">
        <f t="shared" si="24"/>
        <v>购置西江镇农业产业加工车间160㎡。</v>
      </c>
      <c r="Z485" s="25">
        <v>12</v>
      </c>
      <c r="AA485" s="25">
        <v>54</v>
      </c>
      <c r="AB485" s="32" t="s">
        <v>127</v>
      </c>
      <c r="AC485" s="21" t="s">
        <v>29</v>
      </c>
      <c r="AD485" s="21" t="str">
        <f t="shared" ref="AD485:AD489" si="29">G485&amp;"人民政府"</f>
        <v>庄埠乡人民政府</v>
      </c>
      <c r="AE485" s="21" t="str">
        <f t="shared" ref="AE485:AE489" si="30">H485&amp;"民委员会"</f>
        <v>寨富村民委员会</v>
      </c>
      <c r="AF485" s="31">
        <v>40</v>
      </c>
      <c r="AG485" s="33"/>
    </row>
    <row r="486" s="14" customFormat="1" ht="121.8" spans="1:33">
      <c r="A486" s="20">
        <f>SUBTOTAL(103,$B$6:$B486)*1</f>
        <v>481</v>
      </c>
      <c r="B486" s="20" t="s">
        <v>114</v>
      </c>
      <c r="C486" s="21" t="s">
        <v>1466</v>
      </c>
      <c r="D486" s="21" t="s">
        <v>116</v>
      </c>
      <c r="E486" s="21" t="s">
        <v>117</v>
      </c>
      <c r="F486" s="21" t="s">
        <v>118</v>
      </c>
      <c r="G486" s="21" t="s">
        <v>1301</v>
      </c>
      <c r="H486" s="21" t="s">
        <v>1677</v>
      </c>
      <c r="I486" s="21" t="s">
        <v>218</v>
      </c>
      <c r="J486" s="21" t="s">
        <v>1611</v>
      </c>
      <c r="K486" s="21" t="s">
        <v>136</v>
      </c>
      <c r="L486" s="21" t="s">
        <v>261</v>
      </c>
      <c r="M486" s="21" t="s">
        <v>122</v>
      </c>
      <c r="N486" s="21">
        <v>433</v>
      </c>
      <c r="O486" s="21" t="s">
        <v>123</v>
      </c>
      <c r="P486" s="21" t="s">
        <v>262</v>
      </c>
      <c r="Q486" s="21">
        <f t="shared" si="26"/>
        <v>20</v>
      </c>
      <c r="R486" s="21" t="s">
        <v>27</v>
      </c>
      <c r="S486" s="21" t="s">
        <v>181</v>
      </c>
      <c r="T486" s="21" t="s">
        <v>28</v>
      </c>
      <c r="U486" s="21">
        <v>5</v>
      </c>
      <c r="V486" s="21">
        <v>5</v>
      </c>
      <c r="W486" s="21"/>
      <c r="X486" s="21" t="s">
        <v>1612</v>
      </c>
      <c r="Y486" s="32" t="str">
        <f t="shared" si="24"/>
        <v>购置西江镇农业产业加工车间20㎡。</v>
      </c>
      <c r="Z486" s="25">
        <v>158</v>
      </c>
      <c r="AA486" s="25">
        <v>711</v>
      </c>
      <c r="AB486" s="32" t="s">
        <v>127</v>
      </c>
      <c r="AC486" s="21" t="s">
        <v>29</v>
      </c>
      <c r="AD486" s="21" t="s">
        <v>1305</v>
      </c>
      <c r="AE486" s="21" t="s">
        <v>1678</v>
      </c>
      <c r="AF486" s="31">
        <v>5</v>
      </c>
      <c r="AG486" s="33"/>
    </row>
    <row r="487" s="14" customFormat="1" ht="121.8" spans="1:33">
      <c r="A487" s="20">
        <f>SUBTOTAL(103,$B$6:$B487)*1</f>
        <v>482</v>
      </c>
      <c r="B487" s="20" t="s">
        <v>114</v>
      </c>
      <c r="C487" s="21" t="s">
        <v>1466</v>
      </c>
      <c r="D487" s="21" t="s">
        <v>116</v>
      </c>
      <c r="E487" s="21" t="s">
        <v>117</v>
      </c>
      <c r="F487" s="21" t="s">
        <v>118</v>
      </c>
      <c r="G487" s="21" t="s">
        <v>1301</v>
      </c>
      <c r="H487" s="21" t="s">
        <v>1335</v>
      </c>
      <c r="I487" s="21" t="s">
        <v>164</v>
      </c>
      <c r="J487" s="21" t="s">
        <v>1467</v>
      </c>
      <c r="K487" s="21" t="s">
        <v>131</v>
      </c>
      <c r="L487" s="21" t="s">
        <v>73</v>
      </c>
      <c r="M487" s="21" t="s">
        <v>122</v>
      </c>
      <c r="N487" s="21">
        <v>823</v>
      </c>
      <c r="O487" s="21" t="s">
        <v>123</v>
      </c>
      <c r="P487" s="21" t="s">
        <v>262</v>
      </c>
      <c r="Q487" s="21">
        <f t="shared" si="26"/>
        <v>132</v>
      </c>
      <c r="R487" s="21" t="s">
        <v>27</v>
      </c>
      <c r="S487" s="21" t="s">
        <v>181</v>
      </c>
      <c r="T487" s="21" t="s">
        <v>28</v>
      </c>
      <c r="U487" s="21">
        <v>33</v>
      </c>
      <c r="V487" s="21">
        <v>33</v>
      </c>
      <c r="W487" s="21"/>
      <c r="X487" s="21" t="s">
        <v>1468</v>
      </c>
      <c r="Y487" s="32" t="str">
        <f t="shared" si="24"/>
        <v>购置西江镇农业产业加工车间132㎡。</v>
      </c>
      <c r="Z487" s="25">
        <v>7</v>
      </c>
      <c r="AA487" s="25">
        <v>31</v>
      </c>
      <c r="AB487" s="32" t="s">
        <v>127</v>
      </c>
      <c r="AC487" s="21" t="s">
        <v>29</v>
      </c>
      <c r="AD487" s="21" t="str">
        <f t="shared" si="29"/>
        <v>庄埠乡人民政府</v>
      </c>
      <c r="AE487" s="21" t="str">
        <f t="shared" si="30"/>
        <v>庄埠村民委员会</v>
      </c>
      <c r="AF487" s="31">
        <v>33</v>
      </c>
      <c r="AG487" s="33"/>
    </row>
    <row r="488" s="14" customFormat="1" ht="121.8" spans="1:33">
      <c r="A488" s="20">
        <f>SUBTOTAL(103,$B$6:$B488)*1</f>
        <v>483</v>
      </c>
      <c r="B488" s="20" t="s">
        <v>114</v>
      </c>
      <c r="C488" s="21" t="s">
        <v>1466</v>
      </c>
      <c r="D488" s="21" t="s">
        <v>116</v>
      </c>
      <c r="E488" s="21" t="s">
        <v>117</v>
      </c>
      <c r="F488" s="21" t="s">
        <v>118</v>
      </c>
      <c r="G488" s="21" t="s">
        <v>1301</v>
      </c>
      <c r="H488" s="21" t="s">
        <v>1335</v>
      </c>
      <c r="I488" s="21" t="s">
        <v>164</v>
      </c>
      <c r="J488" s="21" t="s">
        <v>1679</v>
      </c>
      <c r="K488" s="21" t="s">
        <v>131</v>
      </c>
      <c r="L488" s="21" t="s">
        <v>63</v>
      </c>
      <c r="M488" s="21" t="s">
        <v>122</v>
      </c>
      <c r="N488" s="21">
        <v>8082</v>
      </c>
      <c r="O488" s="21" t="s">
        <v>123</v>
      </c>
      <c r="P488" s="21" t="s">
        <v>262</v>
      </c>
      <c r="Q488" s="21">
        <f t="shared" si="26"/>
        <v>195.2</v>
      </c>
      <c r="R488" s="21" t="s">
        <v>27</v>
      </c>
      <c r="S488" s="21" t="s">
        <v>181</v>
      </c>
      <c r="T488" s="21" t="s">
        <v>28</v>
      </c>
      <c r="U488" s="21">
        <v>48.8</v>
      </c>
      <c r="V488" s="21">
        <v>48.8</v>
      </c>
      <c r="W488" s="21"/>
      <c r="X488" s="21" t="s">
        <v>1680</v>
      </c>
      <c r="Y488" s="32" t="str">
        <f t="shared" si="24"/>
        <v>购置西江镇农业产业加工车间195.2㎡。</v>
      </c>
      <c r="Z488" s="25">
        <v>15</v>
      </c>
      <c r="AA488" s="25">
        <v>86</v>
      </c>
      <c r="AB488" s="32" t="s">
        <v>127</v>
      </c>
      <c r="AC488" s="21" t="s">
        <v>29</v>
      </c>
      <c r="AD488" s="21" t="s">
        <v>1305</v>
      </c>
      <c r="AE488" s="21" t="str">
        <f t="shared" si="30"/>
        <v>庄埠村民委员会</v>
      </c>
      <c r="AF488" s="31">
        <v>48.8</v>
      </c>
      <c r="AG488" s="33"/>
    </row>
    <row r="489" s="14" customFormat="1" ht="121.8" spans="1:33">
      <c r="A489" s="20">
        <f>SUBTOTAL(103,$B$6:$B489)*1</f>
        <v>484</v>
      </c>
      <c r="B489" s="20" t="s">
        <v>114</v>
      </c>
      <c r="C489" s="21" t="s">
        <v>1466</v>
      </c>
      <c r="D489" s="21" t="s">
        <v>116</v>
      </c>
      <c r="E489" s="21" t="s">
        <v>151</v>
      </c>
      <c r="F489" s="21" t="s">
        <v>118</v>
      </c>
      <c r="G489" s="21" t="s">
        <v>1362</v>
      </c>
      <c r="H489" s="21" t="s">
        <v>1402</v>
      </c>
      <c r="I489" s="21" t="s">
        <v>164</v>
      </c>
      <c r="J489" s="21" t="s">
        <v>1478</v>
      </c>
      <c r="K489" s="22" t="s">
        <v>131</v>
      </c>
      <c r="L489" s="22" t="s">
        <v>63</v>
      </c>
      <c r="M489" s="22" t="s">
        <v>122</v>
      </c>
      <c r="N489" s="22">
        <v>8082</v>
      </c>
      <c r="O489" s="21" t="s">
        <v>123</v>
      </c>
      <c r="P489" s="21" t="s">
        <v>262</v>
      </c>
      <c r="Q489" s="21">
        <f t="shared" si="26"/>
        <v>160</v>
      </c>
      <c r="R489" s="21" t="s">
        <v>27</v>
      </c>
      <c r="S489" s="21" t="s">
        <v>181</v>
      </c>
      <c r="T489" s="21" t="s">
        <v>28</v>
      </c>
      <c r="U489" s="21">
        <v>40</v>
      </c>
      <c r="V489" s="21">
        <v>40</v>
      </c>
      <c r="W489" s="21"/>
      <c r="X489" s="21" t="s">
        <v>1681</v>
      </c>
      <c r="Y489" s="32" t="str">
        <f t="shared" si="24"/>
        <v>购置西江镇农业产业加工车间160㎡。</v>
      </c>
      <c r="Z489" s="25">
        <v>12</v>
      </c>
      <c r="AA489" s="25">
        <v>54</v>
      </c>
      <c r="AB489" s="32" t="s">
        <v>127</v>
      </c>
      <c r="AC489" s="21" t="s">
        <v>29</v>
      </c>
      <c r="AD489" s="21" t="str">
        <f t="shared" si="29"/>
        <v>庄口镇人民政府</v>
      </c>
      <c r="AE489" s="21" t="str">
        <f t="shared" si="30"/>
        <v>黄雷村民委员会</v>
      </c>
      <c r="AF489" s="31">
        <v>40</v>
      </c>
      <c r="AG489" s="33"/>
    </row>
    <row r="490" s="14" customFormat="1" ht="121.8" spans="1:33">
      <c r="A490" s="20">
        <f>SUBTOTAL(103,$B$6:$B490)*1</f>
        <v>485</v>
      </c>
      <c r="B490" s="20" t="s">
        <v>114</v>
      </c>
      <c r="C490" s="21" t="s">
        <v>1466</v>
      </c>
      <c r="D490" s="21" t="s">
        <v>116</v>
      </c>
      <c r="E490" s="21" t="s">
        <v>117</v>
      </c>
      <c r="F490" s="21" t="s">
        <v>118</v>
      </c>
      <c r="G490" s="21" t="s">
        <v>1362</v>
      </c>
      <c r="H490" s="21" t="s">
        <v>1424</v>
      </c>
      <c r="I490" s="21" t="s">
        <v>218</v>
      </c>
      <c r="J490" s="21" t="s">
        <v>1470</v>
      </c>
      <c r="K490" s="21" t="s">
        <v>136</v>
      </c>
      <c r="L490" s="21" t="s">
        <v>261</v>
      </c>
      <c r="M490" s="21" t="s">
        <v>1471</v>
      </c>
      <c r="N490" s="21">
        <v>250</v>
      </c>
      <c r="O490" s="21" t="s">
        <v>123</v>
      </c>
      <c r="P490" s="21" t="s">
        <v>262</v>
      </c>
      <c r="Q490" s="21">
        <f t="shared" si="26"/>
        <v>200</v>
      </c>
      <c r="R490" s="21" t="s">
        <v>27</v>
      </c>
      <c r="S490" s="21" t="s">
        <v>181</v>
      </c>
      <c r="T490" s="21" t="s">
        <v>28</v>
      </c>
      <c r="U490" s="21">
        <v>50</v>
      </c>
      <c r="V490" s="21">
        <v>50</v>
      </c>
      <c r="W490" s="21"/>
      <c r="X490" s="21" t="s">
        <v>1472</v>
      </c>
      <c r="Y490" s="32" t="str">
        <f t="shared" si="24"/>
        <v>购置西江镇农业产业加工车间200㎡。</v>
      </c>
      <c r="Z490" s="25">
        <v>15</v>
      </c>
      <c r="AA490" s="25">
        <v>68</v>
      </c>
      <c r="AB490" s="32" t="s">
        <v>127</v>
      </c>
      <c r="AC490" s="21" t="s">
        <v>29</v>
      </c>
      <c r="AD490" s="21" t="s">
        <v>1427</v>
      </c>
      <c r="AE490" s="21" t="s">
        <v>1427</v>
      </c>
      <c r="AF490" s="31">
        <v>50</v>
      </c>
      <c r="AG490" s="33"/>
    </row>
    <row r="491" s="14" customFormat="1" ht="121.8" spans="1:33">
      <c r="A491" s="20">
        <f>SUBTOTAL(103,$B$6:$B491)*1</f>
        <v>486</v>
      </c>
      <c r="B491" s="20" t="s">
        <v>114</v>
      </c>
      <c r="C491" s="21" t="s">
        <v>1466</v>
      </c>
      <c r="D491" s="21" t="s">
        <v>116</v>
      </c>
      <c r="E491" s="21" t="s">
        <v>117</v>
      </c>
      <c r="F491" s="21" t="s">
        <v>118</v>
      </c>
      <c r="G491" s="21" t="s">
        <v>1362</v>
      </c>
      <c r="H491" s="21" t="s">
        <v>1424</v>
      </c>
      <c r="I491" s="21" t="s">
        <v>218</v>
      </c>
      <c r="J491" s="21" t="s">
        <v>1474</v>
      </c>
      <c r="K491" s="21" t="s">
        <v>131</v>
      </c>
      <c r="L491" s="21" t="s">
        <v>73</v>
      </c>
      <c r="M491" s="21" t="s">
        <v>122</v>
      </c>
      <c r="N491" s="21">
        <v>823</v>
      </c>
      <c r="O491" s="21" t="s">
        <v>123</v>
      </c>
      <c r="P491" s="21" t="s">
        <v>262</v>
      </c>
      <c r="Q491" s="21">
        <f t="shared" si="26"/>
        <v>36</v>
      </c>
      <c r="R491" s="21" t="s">
        <v>27</v>
      </c>
      <c r="S491" s="21" t="s">
        <v>181</v>
      </c>
      <c r="T491" s="21" t="s">
        <v>28</v>
      </c>
      <c r="U491" s="21">
        <v>9</v>
      </c>
      <c r="V491" s="21">
        <v>9</v>
      </c>
      <c r="W491" s="21"/>
      <c r="X491" s="21" t="s">
        <v>1475</v>
      </c>
      <c r="Y491" s="32" t="str">
        <f t="shared" si="24"/>
        <v>购置西江镇农业产业加工车间36㎡。</v>
      </c>
      <c r="Z491" s="25">
        <v>2</v>
      </c>
      <c r="AA491" s="25">
        <v>9</v>
      </c>
      <c r="AB491" s="32" t="s">
        <v>127</v>
      </c>
      <c r="AC491" s="21" t="s">
        <v>29</v>
      </c>
      <c r="AD491" s="21" t="s">
        <v>1427</v>
      </c>
      <c r="AE491" s="21" t="s">
        <v>1427</v>
      </c>
      <c r="AF491" s="31">
        <v>9</v>
      </c>
      <c r="AG491" s="33"/>
    </row>
    <row r="492" s="14" customFormat="1" ht="121.8" spans="1:33">
      <c r="A492" s="20">
        <f>SUBTOTAL(103,$B$6:$B492)*1</f>
        <v>487</v>
      </c>
      <c r="B492" s="20" t="s">
        <v>114</v>
      </c>
      <c r="C492" s="21" t="s">
        <v>1466</v>
      </c>
      <c r="D492" s="21" t="s">
        <v>116</v>
      </c>
      <c r="E492" s="21" t="s">
        <v>117</v>
      </c>
      <c r="F492" s="21" t="s">
        <v>118</v>
      </c>
      <c r="G492" s="21" t="s">
        <v>1362</v>
      </c>
      <c r="H492" s="21" t="s">
        <v>1682</v>
      </c>
      <c r="I492" s="21"/>
      <c r="J492" s="21" t="s">
        <v>1683</v>
      </c>
      <c r="K492" s="21" t="s">
        <v>131</v>
      </c>
      <c r="L492" s="21" t="s">
        <v>63</v>
      </c>
      <c r="M492" s="21" t="s">
        <v>122</v>
      </c>
      <c r="N492" s="21">
        <v>8082</v>
      </c>
      <c r="O492" s="21" t="s">
        <v>123</v>
      </c>
      <c r="P492" s="21" t="s">
        <v>262</v>
      </c>
      <c r="Q492" s="21">
        <f t="shared" si="26"/>
        <v>381.6</v>
      </c>
      <c r="R492" s="21" t="s">
        <v>27</v>
      </c>
      <c r="S492" s="21" t="s">
        <v>181</v>
      </c>
      <c r="T492" s="21" t="s">
        <v>28</v>
      </c>
      <c r="U492" s="21">
        <v>95.4</v>
      </c>
      <c r="V492" s="21">
        <v>95.4</v>
      </c>
      <c r="W492" s="21"/>
      <c r="X492" s="21" t="s">
        <v>1684</v>
      </c>
      <c r="Y492" s="32" t="str">
        <f t="shared" si="24"/>
        <v>购置西江镇农业产业加工车间381.6㎡。</v>
      </c>
      <c r="Z492" s="25">
        <v>29</v>
      </c>
      <c r="AA492" s="25">
        <v>2400</v>
      </c>
      <c r="AB492" s="32" t="s">
        <v>127</v>
      </c>
      <c r="AC492" s="21" t="s">
        <v>29</v>
      </c>
      <c r="AD492" s="21" t="s">
        <v>1371</v>
      </c>
      <c r="AE492" s="21" t="str">
        <f>H492&amp;"民委员会"</f>
        <v>洛口村、黄冠村民委员会</v>
      </c>
      <c r="AF492" s="31">
        <v>95.4</v>
      </c>
      <c r="AG492" s="33"/>
    </row>
    <row r="493" s="14" customFormat="1" ht="121.8" spans="1:33">
      <c r="A493" s="20">
        <f>SUBTOTAL(103,$B$6:$B493)*1</f>
        <v>488</v>
      </c>
      <c r="B493" s="20" t="s">
        <v>114</v>
      </c>
      <c r="C493" s="21" t="s">
        <v>1466</v>
      </c>
      <c r="D493" s="21" t="s">
        <v>116</v>
      </c>
      <c r="E493" s="21" t="s">
        <v>117</v>
      </c>
      <c r="F493" s="21" t="s">
        <v>118</v>
      </c>
      <c r="G493" s="21" t="s">
        <v>1362</v>
      </c>
      <c r="H493" s="21" t="s">
        <v>1444</v>
      </c>
      <c r="I493" s="21" t="s">
        <v>164</v>
      </c>
      <c r="J493" s="21" t="s">
        <v>1602</v>
      </c>
      <c r="K493" s="21" t="s">
        <v>131</v>
      </c>
      <c r="L493" s="21" t="s">
        <v>63</v>
      </c>
      <c r="M493" s="21" t="s">
        <v>122</v>
      </c>
      <c r="N493" s="21">
        <v>8082</v>
      </c>
      <c r="O493" s="21" t="s">
        <v>123</v>
      </c>
      <c r="P493" s="21" t="s">
        <v>262</v>
      </c>
      <c r="Q493" s="21">
        <f t="shared" si="26"/>
        <v>48</v>
      </c>
      <c r="R493" s="21" t="s">
        <v>27</v>
      </c>
      <c r="S493" s="21" t="s">
        <v>181</v>
      </c>
      <c r="T493" s="21" t="s">
        <v>28</v>
      </c>
      <c r="U493" s="21">
        <v>12</v>
      </c>
      <c r="V493" s="21">
        <v>12</v>
      </c>
      <c r="W493" s="21"/>
      <c r="X493" s="21" t="s">
        <v>1603</v>
      </c>
      <c r="Y493" s="32" t="str">
        <f t="shared" si="24"/>
        <v>购置西江镇农业产业加工车间48㎡。</v>
      </c>
      <c r="Z493" s="25">
        <v>4</v>
      </c>
      <c r="AA493" s="25">
        <v>18</v>
      </c>
      <c r="AB493" s="32" t="s">
        <v>127</v>
      </c>
      <c r="AC493" s="21" t="s">
        <v>29</v>
      </c>
      <c r="AD493" s="21" t="s">
        <v>1449</v>
      </c>
      <c r="AE493" s="21" t="s">
        <v>1449</v>
      </c>
      <c r="AF493" s="31">
        <v>12</v>
      </c>
      <c r="AG493" s="33"/>
    </row>
    <row r="494" s="14" customFormat="1" ht="121.8" spans="1:33">
      <c r="A494" s="20">
        <f>SUBTOTAL(103,$B$6:$B494)*1</f>
        <v>489</v>
      </c>
      <c r="B494" s="20" t="s">
        <v>114</v>
      </c>
      <c r="C494" s="21" t="s">
        <v>1466</v>
      </c>
      <c r="D494" s="21" t="s">
        <v>116</v>
      </c>
      <c r="E494" s="21" t="s">
        <v>117</v>
      </c>
      <c r="F494" s="21" t="s">
        <v>118</v>
      </c>
      <c r="G494" s="21" t="s">
        <v>1362</v>
      </c>
      <c r="H494" s="21" t="s">
        <v>1444</v>
      </c>
      <c r="I494" s="21" t="s">
        <v>164</v>
      </c>
      <c r="J494" s="21" t="s">
        <v>1604</v>
      </c>
      <c r="K494" s="21" t="s">
        <v>154</v>
      </c>
      <c r="L494" s="21" t="s">
        <v>77</v>
      </c>
      <c r="M494" s="21" t="s">
        <v>122</v>
      </c>
      <c r="N494" s="21">
        <v>830.33</v>
      </c>
      <c r="O494" s="21" t="s">
        <v>123</v>
      </c>
      <c r="P494" s="21" t="s">
        <v>262</v>
      </c>
      <c r="Q494" s="21">
        <f t="shared" si="26"/>
        <v>84</v>
      </c>
      <c r="R494" s="21" t="s">
        <v>27</v>
      </c>
      <c r="S494" s="21" t="s">
        <v>181</v>
      </c>
      <c r="T494" s="21" t="s">
        <v>28</v>
      </c>
      <c r="U494" s="21">
        <v>21</v>
      </c>
      <c r="V494" s="21">
        <v>21</v>
      </c>
      <c r="W494" s="21"/>
      <c r="X494" s="21" t="s">
        <v>1605</v>
      </c>
      <c r="Y494" s="32" t="str">
        <f t="shared" si="24"/>
        <v>购置西江镇农业产业加工车间84㎡。</v>
      </c>
      <c r="Z494" s="25">
        <v>4</v>
      </c>
      <c r="AA494" s="25">
        <v>20</v>
      </c>
      <c r="AB494" s="32" t="s">
        <v>127</v>
      </c>
      <c r="AC494" s="21" t="s">
        <v>29</v>
      </c>
      <c r="AD494" s="21" t="str">
        <f>G494&amp;"人民政府"</f>
        <v>庄口镇人民政府</v>
      </c>
      <c r="AE494" s="21" t="str">
        <f>H494&amp;"民委员会"</f>
        <v>上芦村民委员会</v>
      </c>
      <c r="AF494" s="31">
        <v>21</v>
      </c>
      <c r="AG494" s="33"/>
    </row>
    <row r="495" s="14" customFormat="1" ht="121.8" spans="1:33">
      <c r="A495" s="20">
        <f>SUBTOTAL(103,$B$6:$B495)*1</f>
        <v>490</v>
      </c>
      <c r="B495" s="20" t="s">
        <v>114</v>
      </c>
      <c r="C495" s="21" t="s">
        <v>1466</v>
      </c>
      <c r="D495" s="21" t="s">
        <v>116</v>
      </c>
      <c r="E495" s="21" t="s">
        <v>117</v>
      </c>
      <c r="F495" s="21" t="s">
        <v>118</v>
      </c>
      <c r="G495" s="21" t="s">
        <v>1362</v>
      </c>
      <c r="H495" s="21" t="s">
        <v>1685</v>
      </c>
      <c r="I495" s="21" t="s">
        <v>178</v>
      </c>
      <c r="J495" s="21" t="s">
        <v>1476</v>
      </c>
      <c r="K495" s="21" t="s">
        <v>136</v>
      </c>
      <c r="L495" s="21" t="s">
        <v>25</v>
      </c>
      <c r="M495" s="21" t="s">
        <v>122</v>
      </c>
      <c r="N495" s="21">
        <v>8880</v>
      </c>
      <c r="O495" s="21" t="s">
        <v>123</v>
      </c>
      <c r="P495" s="21" t="s">
        <v>262</v>
      </c>
      <c r="Q495" s="21">
        <f t="shared" si="26"/>
        <v>120</v>
      </c>
      <c r="R495" s="21" t="s">
        <v>27</v>
      </c>
      <c r="S495" s="21" t="s">
        <v>181</v>
      </c>
      <c r="T495" s="21" t="s">
        <v>28</v>
      </c>
      <c r="U495" s="21">
        <v>30</v>
      </c>
      <c r="V495" s="21">
        <v>30</v>
      </c>
      <c r="W495" s="21"/>
      <c r="X495" s="21" t="s">
        <v>1477</v>
      </c>
      <c r="Y495" s="32" t="str">
        <f t="shared" si="24"/>
        <v>购置西江镇农业产业加工车间120㎡。</v>
      </c>
      <c r="Z495" s="25">
        <v>9</v>
      </c>
      <c r="AA495" s="25">
        <v>41</v>
      </c>
      <c r="AB495" s="32" t="s">
        <v>127</v>
      </c>
      <c r="AC495" s="21" t="s">
        <v>29</v>
      </c>
      <c r="AD495" s="21" t="s">
        <v>1686</v>
      </c>
      <c r="AE495" s="21" t="s">
        <v>1686</v>
      </c>
      <c r="AF495" s="31">
        <v>30</v>
      </c>
      <c r="AG495" s="33"/>
    </row>
    <row r="496" s="11" customFormat="1" ht="121.8" spans="1:33">
      <c r="A496" s="20">
        <f>SUBTOTAL(103,$B$6:$B496)*1</f>
        <v>491</v>
      </c>
      <c r="B496" s="20" t="s">
        <v>114</v>
      </c>
      <c r="C496" s="21" t="s">
        <v>1466</v>
      </c>
      <c r="D496" s="21" t="s">
        <v>116</v>
      </c>
      <c r="E496" s="21" t="s">
        <v>117</v>
      </c>
      <c r="F496" s="21" t="s">
        <v>118</v>
      </c>
      <c r="G496" s="21" t="s">
        <v>1362</v>
      </c>
      <c r="H496" s="21" t="s">
        <v>1460</v>
      </c>
      <c r="I496" s="21" t="s">
        <v>178</v>
      </c>
      <c r="J496" s="21" t="s">
        <v>1687</v>
      </c>
      <c r="K496" s="21" t="s">
        <v>136</v>
      </c>
      <c r="L496" s="21" t="s">
        <v>25</v>
      </c>
      <c r="M496" s="21" t="s">
        <v>122</v>
      </c>
      <c r="N496" s="21">
        <v>8880</v>
      </c>
      <c r="O496" s="21" t="s">
        <v>123</v>
      </c>
      <c r="P496" s="21" t="s">
        <v>262</v>
      </c>
      <c r="Q496" s="21">
        <f t="shared" si="26"/>
        <v>28</v>
      </c>
      <c r="R496" s="21" t="s">
        <v>27</v>
      </c>
      <c r="S496" s="21" t="s">
        <v>181</v>
      </c>
      <c r="T496" s="21" t="s">
        <v>28</v>
      </c>
      <c r="U496" s="21">
        <v>7</v>
      </c>
      <c r="V496" s="21">
        <v>7</v>
      </c>
      <c r="W496" s="21"/>
      <c r="X496" s="21" t="s">
        <v>1688</v>
      </c>
      <c r="Y496" s="32" t="str">
        <f t="shared" si="24"/>
        <v>购置西江镇农业产业加工车间28㎡。</v>
      </c>
      <c r="Z496" s="25">
        <v>2</v>
      </c>
      <c r="AA496" s="25">
        <v>9</v>
      </c>
      <c r="AB496" s="32" t="s">
        <v>127</v>
      </c>
      <c r="AC496" s="21" t="s">
        <v>29</v>
      </c>
      <c r="AD496" s="21" t="s">
        <v>1465</v>
      </c>
      <c r="AE496" s="21" t="s">
        <v>1465</v>
      </c>
      <c r="AF496" s="31">
        <v>7</v>
      </c>
      <c r="AG496" s="43"/>
    </row>
  </sheetData>
  <mergeCells count="21">
    <mergeCell ref="A2:AG2"/>
    <mergeCell ref="F3:I3"/>
    <mergeCell ref="P3:Q3"/>
    <mergeCell ref="R3:T3"/>
    <mergeCell ref="U3:W3"/>
    <mergeCell ref="X3:AB3"/>
    <mergeCell ref="AC3:AE3"/>
    <mergeCell ref="A5:B5"/>
    <mergeCell ref="A3:A4"/>
    <mergeCell ref="B3:B4"/>
    <mergeCell ref="C3:C4"/>
    <mergeCell ref="D3:D4"/>
    <mergeCell ref="E3:E4"/>
    <mergeCell ref="J3:J4"/>
    <mergeCell ref="K3:K4"/>
    <mergeCell ref="L3:L4"/>
    <mergeCell ref="M3:M4"/>
    <mergeCell ref="N3:N4"/>
    <mergeCell ref="O3:O4"/>
    <mergeCell ref="AF3:AF4"/>
    <mergeCell ref="AG3:AG4"/>
  </mergeCells>
  <dataValidations count="6">
    <dataValidation type="list" allowBlank="1" showInputMessage="1" showErrorMessage="1" sqref="R335">
      <formula1>'[2]数据源，勿动！'!#REF!</formula1>
    </dataValidation>
    <dataValidation type="list" allowBlank="1" showInputMessage="1" showErrorMessage="1" sqref="R16 R24 R25 R34 R68 R71 R72 R86 R87 R88 R89 R90 R95 R101 R102 R126 R127 R128 R129 R130 R131 R132 R133 R134 R135 R136 R141 R142 R145 R146 R150 R151 R154 R157 R158 R164 R165 R166 R169 R170 R173 R178 R179 R180 R185 R186 R190 R191 R202 R207 R214 R232 R233 R234 R250 R251 R252 R255 R260 R261 R271 R278 R279 R284 R285 R288 R289 R290 R302 R303 R315 R323 R324 R325 R326 R327 R328 R329 R330 R331 R332 R333 R334 R336 R346 R347 R348 R351 R352 R353 R354 R355 R356 R357 R358 R359 R365 R376 R383 R384 R385 R386 R387 R388 R392 R393 R396 R397 R403 R404 R405 R406 R409 R410 R413 R414 R415 R416 R421 R425 R426 R431 R432 R433 R434 R435 R438 R439 R440 R441 R442 R443 R444 R445 R446 R447 R448 R449 R450 R451 R456 R461 R462 R465 R468 R469 R470 R471 R478 R479 R480 R481 R482 R486 R489 R490 R491 R492 R493 R494 R495 R1:R5 R6:R15 R17:R18 R19:R23 R26:R31 R32:R33 R35:R41 R42:R47 R48:R49 R50:R61 R62:R63 R64:R67 R69:R70 R73:R74 R75:R76 R77:R79 R80:R85 R91:R94 R96:R100 R103:R109 R110:R115 R116:R117 R118:R119 R120:R121 R122:R123 R124:R125 R137:R140 R143:R144 R147:R149 R152:R153 R155:R156 R159:R161 R162:R163 R167:R168 R171:R172 R174:R177 R181:R184 R187:R189 R192:R197 R198:R199 R200:R201 R203:R204 R205:R206 R208:R210 R211:R213 R215:R222 R224:R227 R228:R231 R235:R249 R253:R254 R256:R257 R258:R259 R262:R264 R265:R270 R272:R273 R274:R277 R280:R283 R286:R287 R291:R294 R295:R296 R297:R301 R304:R310 R311:R314 R316:R320 R321:R322 R337:R338 R339:R342 R343:R345 R349:R350 R360:R361 R362:R364 R366:R373 R374:R375 R377:R378 R379:R382 R389:R391 R394:R395 R398:R399 R400:R402 R407:R408 R411:R412 R417:R418 R419:R420 R422:R424 R427:R428 R429:R430 R436:R437 R452:R453 R454:R455 R457:R458 R459:R460 R463:R464 R466:R467 R472:R473 R474:R477 R483:R485 R487:R488 R497:R500 R501:R1048576">
      <formula1>'数据源，勿动！'!$A$1:$H$1</formula1>
    </dataValidation>
    <dataValidation allowBlank="1" showInputMessage="1" showErrorMessage="1" sqref="A2:C2 D2:H2 I2 J2 K2:O2 P2:Q2 S2:X2 Y2:AE2 A5:C5 D5:H5 I5 J5 K5:O5 S5:T5 U5:W5 X5 Y5:AE5 D106 H106 J106 U106:V106 Z106:AA106 D324 H324 U324:V324 U375:V375 I3:I4 J3:J4 D3:H4 A3:C4 S3:X4 P3:Q5 Y3:AE4"/>
    <dataValidation type="list" allowBlank="1" showInputMessage="1" showErrorMessage="1" sqref="S6:T6 S16:T16 S24:T24 S25:T25 S34:T34 S41 T41 S68:T68 S71:T71 S72:T72 S86:T86 S87:T87 S88:T88 S89:T89 S90:T90 S95:T95 S101:T101 S102:T102 S126:T126 S127:T127 S128:T128 S129:T129 S130:T130 S131:T131 S132:T132 S133:T133 S134:T134 S135:T135 S136:T136 S141:T141 S142:T142 S145:T145 S146:T146 S150:T150 S151:T151 S154:T154 S155:T155 S156:T156 S157:T157 S158:T158 S162:T162 S163 T163 S164:T164 S165:T165 S166:T166 S169:T169 S170 T170 S173:T173 S178:T178 S179:T179 S180:T180 S185:T185 S186:T186 S190:T190 S191:T191 S202:T202 S207:T207 S214:T214 S223:T223 S232:T232 S233:T233 S234:T234 S240:T240 S243:T243 S244:T244 S245:T245 S246 T246 S247 T247 S250:T250 S251:T251 S252:T252 S253:T253 S254:T254 S255:T255 S256:T256 S257:T257 S258:T258 S259 T259 S260 T260 S261 T261 S264 T264 S265 T265 S266:T266 S267 T267 S271:T271 S274 T274 S275 T275 S276 T276 S277 T277 S278:T278 S279:T279 S280:T280 S281:T281 S283 T283 S284:T284 S285 T285 S286 S287 S288 T288 S289 S290 T295 S296:T296 T299 S300 T300 S301 T301 S302:T302 S303 T303 S304 T304 S307:T307 S308:T308 S315:T315 S320:T320 S323 T323 S324 T324 S325 T325 S326 T326 S327 T327 S328 T328 S329 T329 S330 T330 S331 T331 S332 T332 S333 T333 S334 T334 S335 T335 S336:T336 S346:T346 S347:T347 S348:T348 S349 T349 S350:T350 S351:T351 S352:T352 S353:T353 S354:T354 S355 T355 S356:T356 S357:T357 S358:T358 S359:T359 S365:T365 S366:T366 S373:T373 S376:T376 S383:T383 S384:T384 S385:T385 S386:T386 S387:T387 S388:T388 S392:T392 S393:T393 S396:T396 S397:T397 S403:T403 S404:T404 S405:T405 S406:T406 S409:T409 S410:T410 S413:T413 S414:T414 S415:T415 S416:T416 S419:T419 S420:T420 S421:T421 S422:T422 S425:T425 S426:T426 S429 T429 S430:T430 S431:T431 S432:T432 S433:T433 S434:T434 S435:T435 S438:T438 S439:T439 S440:T440 S441:T441 S442:T442 S443:T443 S444:T444 S445:T445 S446:T446 S447:T447 S448:T448 S449:T449 S450 T450 S451:T451 S452:T452 S453:T453 S454:T454 S455:T455 S456:T456 S457:T457 S458:T458 S461 T461 S462 T462 S463 T463 S464:T464 S465 S468 T468 S469 T469 S470:T470 S471 T471 S472:T472 S473 T473 S476 S477 S478 T478 S479 T479 S480 T481 S483:T483 S486 T486 S487:T487 S488 T488 S489 T489 S490 T490 S491 T491 S492 T492 S493 T493 S494 T494 S495 T495 S496:T496 S248:S249 S262:S263 S268:S270 S272:S273 S305:S306 S309:S310 S311:S314 S316:S319 S321:S322 S459:S460 S466:S467 S474:S475 S484:S485 T248:T249 T262:T263 T272:T273 T286:T287 T289:T290 T291:T294 T305:T306 T309:T310 T311:T314 T316:T319 T321:T322 T459:T460 T466:T467 T474:T477 T484:T485 S50:T61 S215:T222 S35:T40 S103:T109 S7:T9 S10:T12 S13:T15 S187:T189 S208:T210 S211:T213 S343:T345 S400:T402 S17:T18 S69:T70 S73:T74 S75:T76 S143:T144 S167:T168 S171:T172 S203:T204 S205:T206 S241:T242 S337:T338 S377:T378 S407:T408 S411:T412 S417:T418 S423:T424 S427:T428 S174:T177 S194:T197 S137:T140 S181:T184 S32:T33 S48:T49 S62:T63 S84:T85 S116:T117 S118:T119 S120:T121 S122:T123 S124:T125 S152:T153 S192:T193 S198:T199 S200:T201 S360:T361 S374:T375 S394:T395 S398:T399 S436:T437 S26:T31 S110:T115 S147:T149 S159:T161 S64:T67 S80:T83 S224:T227 S228:T231 S19:T23 S77:T79 S362:T364 S389:T391 S91:T94 S339:T342 S379:T382 S235:T239 S96:T100 S42:T47 S367:T372">
      <formula1>INDIRECT(R6)</formula1>
    </dataValidation>
    <dataValidation type="list" allowBlank="1" showInputMessage="1" showErrorMessage="1" sqref="R496">
      <formula1>#REF!</formula1>
    </dataValidation>
    <dataValidation type="list" allowBlank="1" showInputMessage="1" showErrorMessage="1" sqref="R223">
      <formula1>'[3]数据源，勿动！'!#REF!</formula1>
    </dataValidation>
  </dataValidations>
  <pageMargins left="0.354166666666667" right="0.118055555555556" top="0.826388888888889" bottom="0.511805555555556" header="0.5" footer="0.5"/>
  <pageSetup paperSize="8" scale="37" fitToHeight="0" orientation="landscape"/>
  <headerFooter/>
  <ignoredErrors>
    <ignoredError sqref="R496 R3:T4" listDataValidation="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topLeftCell="A15" workbookViewId="0">
      <selection activeCell="E22" sqref="E22"/>
    </sheetView>
  </sheetViews>
  <sheetFormatPr defaultColWidth="9" defaultRowHeight="14.4"/>
  <cols>
    <col min="1" max="1" width="19.5" style="2" customWidth="1"/>
    <col min="2" max="2" width="20.1296296296296" style="2" customWidth="1"/>
    <col min="3" max="3" width="23" style="2" customWidth="1"/>
    <col min="4" max="4" width="15.6296296296296" style="2" customWidth="1"/>
    <col min="5" max="5" width="19.6296296296296" style="2" customWidth="1"/>
    <col min="6" max="6" width="17.8796296296296" style="2" customWidth="1"/>
    <col min="7" max="7" width="12.75" style="2" customWidth="1"/>
    <col min="8" max="16384" width="9" style="2"/>
  </cols>
  <sheetData>
    <row r="1" ht="31.2" spans="1:8">
      <c r="A1" s="3" t="s">
        <v>27</v>
      </c>
      <c r="B1" s="3" t="s">
        <v>48</v>
      </c>
      <c r="C1" s="3" t="s">
        <v>50</v>
      </c>
      <c r="D1" s="4" t="s">
        <v>59</v>
      </c>
      <c r="E1" s="3" t="s">
        <v>44</v>
      </c>
      <c r="F1" s="3" t="s">
        <v>1689</v>
      </c>
      <c r="G1" s="3" t="s">
        <v>1690</v>
      </c>
      <c r="H1" s="3" t="s">
        <v>57</v>
      </c>
    </row>
    <row r="2" ht="31.2" spans="1:8">
      <c r="A2" s="3" t="s">
        <v>146</v>
      </c>
      <c r="B2" s="3" t="s">
        <v>132</v>
      </c>
      <c r="C2" s="3" t="s">
        <v>159</v>
      </c>
      <c r="D2" s="4" t="s">
        <v>143</v>
      </c>
      <c r="E2" s="3" t="s">
        <v>187</v>
      </c>
      <c r="F2" s="3" t="s">
        <v>1691</v>
      </c>
      <c r="G2" s="3" t="s">
        <v>1690</v>
      </c>
      <c r="H2" s="3" t="s">
        <v>1692</v>
      </c>
    </row>
    <row r="3" ht="29.1" customHeight="1" spans="1:8">
      <c r="A3" s="3" t="s">
        <v>181</v>
      </c>
      <c r="B3" s="3" t="s">
        <v>1693</v>
      </c>
      <c r="C3" s="3" t="s">
        <v>169</v>
      </c>
      <c r="D3" s="5"/>
      <c r="E3" s="3" t="s">
        <v>138</v>
      </c>
      <c r="F3" s="3" t="s">
        <v>1694</v>
      </c>
      <c r="G3" s="5"/>
      <c r="H3" s="5"/>
    </row>
    <row r="4" ht="29.1" customHeight="1" spans="1:8">
      <c r="A4" s="3" t="s">
        <v>1070</v>
      </c>
      <c r="B4" s="3" t="s">
        <v>1695</v>
      </c>
      <c r="C4" s="3" t="s">
        <v>1696</v>
      </c>
      <c r="D4" s="5"/>
      <c r="E4" s="3" t="s">
        <v>1697</v>
      </c>
      <c r="F4" s="5"/>
      <c r="G4" s="5"/>
      <c r="H4" s="5"/>
    </row>
    <row r="5" ht="27" customHeight="1" spans="1:8">
      <c r="A5" s="3" t="s">
        <v>155</v>
      </c>
      <c r="B5" s="3" t="s">
        <v>1698</v>
      </c>
      <c r="C5" s="5"/>
      <c r="D5" s="5"/>
      <c r="E5" s="3" t="s">
        <v>1699</v>
      </c>
      <c r="F5" s="5"/>
      <c r="G5" s="5"/>
      <c r="H5" s="5"/>
    </row>
    <row r="6" ht="30.95" customHeight="1" spans="1:8">
      <c r="A6" s="3" t="s">
        <v>125</v>
      </c>
      <c r="B6" s="3" t="s">
        <v>1700</v>
      </c>
      <c r="C6" s="5"/>
      <c r="D6" s="5"/>
      <c r="E6" s="5"/>
      <c r="F6" s="5"/>
      <c r="G6" s="5"/>
      <c r="H6" s="5"/>
    </row>
    <row r="7" spans="1:8">
      <c r="A7" s="6"/>
      <c r="B7" s="6"/>
      <c r="C7" s="6"/>
      <c r="D7" s="6"/>
      <c r="E7" s="6"/>
      <c r="F7" s="6"/>
      <c r="G7" s="6"/>
      <c r="H7" s="6"/>
    </row>
    <row r="15" s="1" customFormat="1" ht="57.6" spans="1:21">
      <c r="A15" s="7" t="s">
        <v>146</v>
      </c>
      <c r="B15" s="7" t="s">
        <v>181</v>
      </c>
      <c r="C15" s="8" t="s">
        <v>1070</v>
      </c>
      <c r="D15" s="7" t="s">
        <v>155</v>
      </c>
      <c r="E15" s="7" t="s">
        <v>125</v>
      </c>
      <c r="F15" s="7" t="s">
        <v>132</v>
      </c>
      <c r="G15" s="7" t="s">
        <v>1693</v>
      </c>
      <c r="H15" s="8" t="s">
        <v>1695</v>
      </c>
      <c r="I15" s="7" t="s">
        <v>1698</v>
      </c>
      <c r="J15" s="8" t="s">
        <v>1700</v>
      </c>
      <c r="K15" s="7" t="s">
        <v>169</v>
      </c>
      <c r="L15" s="7" t="s">
        <v>159</v>
      </c>
      <c r="M15" s="10" t="s">
        <v>143</v>
      </c>
      <c r="N15" s="7" t="s">
        <v>187</v>
      </c>
      <c r="O15" s="7" t="s">
        <v>138</v>
      </c>
      <c r="P15" s="7" t="s">
        <v>1697</v>
      </c>
      <c r="Q15" s="7" t="s">
        <v>1699</v>
      </c>
      <c r="R15" s="7" t="s">
        <v>1691</v>
      </c>
      <c r="S15" s="7" t="s">
        <v>1694</v>
      </c>
      <c r="T15" s="7" t="s">
        <v>1690</v>
      </c>
      <c r="U15" s="7" t="s">
        <v>1692</v>
      </c>
    </row>
    <row r="16" s="1" customFormat="1" ht="72" spans="1:21">
      <c r="A16" s="7" t="s">
        <v>43</v>
      </c>
      <c r="B16" s="7" t="s">
        <v>35</v>
      </c>
      <c r="C16" s="8" t="s">
        <v>30</v>
      </c>
      <c r="D16" s="7" t="s">
        <v>42</v>
      </c>
      <c r="E16" s="7" t="s">
        <v>39</v>
      </c>
      <c r="F16" s="7" t="s">
        <v>49</v>
      </c>
      <c r="G16" s="7" t="s">
        <v>1701</v>
      </c>
      <c r="H16" s="8" t="s">
        <v>1702</v>
      </c>
      <c r="I16" s="7" t="s">
        <v>1703</v>
      </c>
      <c r="J16" s="8" t="s">
        <v>1700</v>
      </c>
      <c r="K16" s="7" t="s">
        <v>1704</v>
      </c>
      <c r="L16" s="7" t="s">
        <v>1705</v>
      </c>
      <c r="M16" s="10" t="s">
        <v>60</v>
      </c>
      <c r="N16" s="7" t="s">
        <v>45</v>
      </c>
      <c r="O16" s="7" t="s">
        <v>47</v>
      </c>
      <c r="P16" s="7" t="s">
        <v>1706</v>
      </c>
      <c r="Q16" s="7" t="s">
        <v>1707</v>
      </c>
      <c r="R16" s="7" t="s">
        <v>1708</v>
      </c>
      <c r="S16" s="7" t="s">
        <v>1709</v>
      </c>
      <c r="T16" s="7" t="s">
        <v>1690</v>
      </c>
      <c r="U16" s="7" t="s">
        <v>1710</v>
      </c>
    </row>
    <row r="17" s="1" customFormat="1" ht="86.4" spans="1:21">
      <c r="A17" s="7" t="s">
        <v>41</v>
      </c>
      <c r="B17" s="7" t="s">
        <v>34</v>
      </c>
      <c r="C17" s="8" t="s">
        <v>31</v>
      </c>
      <c r="D17" s="7" t="s">
        <v>1711</v>
      </c>
      <c r="E17" s="7" t="s">
        <v>1712</v>
      </c>
      <c r="F17" s="7" t="s">
        <v>1713</v>
      </c>
      <c r="G17" s="7" t="s">
        <v>1714</v>
      </c>
      <c r="H17" s="8" t="s">
        <v>1715</v>
      </c>
      <c r="I17" s="7" t="s">
        <v>1716</v>
      </c>
      <c r="J17" s="9"/>
      <c r="K17" s="7" t="s">
        <v>56</v>
      </c>
      <c r="L17" s="7" t="s">
        <v>52</v>
      </c>
      <c r="M17" s="10" t="s">
        <v>1717</v>
      </c>
      <c r="N17" s="9"/>
      <c r="O17" s="7" t="s">
        <v>1718</v>
      </c>
      <c r="P17" s="7" t="s">
        <v>1719</v>
      </c>
      <c r="Q17" s="7" t="s">
        <v>1720</v>
      </c>
      <c r="R17" s="7" t="s">
        <v>1721</v>
      </c>
      <c r="S17" s="7" t="s">
        <v>1722</v>
      </c>
      <c r="T17" s="9"/>
      <c r="U17" s="7" t="s">
        <v>1723</v>
      </c>
    </row>
    <row r="18" s="1" customFormat="1" ht="57.6" spans="1:21">
      <c r="A18" s="7" t="s">
        <v>1724</v>
      </c>
      <c r="B18" s="7" t="s">
        <v>38</v>
      </c>
      <c r="C18" s="9"/>
      <c r="D18" s="7" t="s">
        <v>1725</v>
      </c>
      <c r="E18" s="7" t="s">
        <v>1726</v>
      </c>
      <c r="F18" s="9"/>
      <c r="H18" s="9"/>
      <c r="I18" s="7" t="s">
        <v>1727</v>
      </c>
      <c r="J18" s="9"/>
      <c r="K18" s="7" t="s">
        <v>1728</v>
      </c>
      <c r="L18" s="7" t="s">
        <v>58</v>
      </c>
      <c r="M18" s="10" t="s">
        <v>1729</v>
      </c>
      <c r="N18" s="9"/>
      <c r="O18" s="7" t="s">
        <v>1730</v>
      </c>
      <c r="P18" s="7" t="s">
        <v>1731</v>
      </c>
      <c r="Q18" s="7" t="s">
        <v>1732</v>
      </c>
      <c r="R18" s="9"/>
      <c r="S18" s="7" t="s">
        <v>1733</v>
      </c>
      <c r="T18" s="9"/>
      <c r="U18" s="7" t="s">
        <v>1734</v>
      </c>
    </row>
    <row r="19" s="1" customFormat="1" ht="43.2" spans="1:21">
      <c r="A19" s="7" t="s">
        <v>1735</v>
      </c>
      <c r="B19" s="7" t="s">
        <v>37</v>
      </c>
      <c r="C19" s="9"/>
      <c r="D19" s="7" t="s">
        <v>36</v>
      </c>
      <c r="E19" s="7" t="s">
        <v>1736</v>
      </c>
      <c r="F19" s="9"/>
      <c r="G19" s="9"/>
      <c r="H19" s="9"/>
      <c r="I19" s="9"/>
      <c r="J19" s="9"/>
      <c r="K19" s="7" t="s">
        <v>51</v>
      </c>
      <c r="L19" s="7" t="s">
        <v>54</v>
      </c>
      <c r="M19" s="9"/>
      <c r="N19" s="9"/>
      <c r="O19" s="9"/>
      <c r="P19" s="7" t="s">
        <v>1737</v>
      </c>
      <c r="Q19" s="7" t="s">
        <v>1738</v>
      </c>
      <c r="R19" s="9"/>
      <c r="S19" s="7" t="s">
        <v>1739</v>
      </c>
      <c r="T19" s="9"/>
      <c r="U19" s="9"/>
    </row>
    <row r="20" s="1" customFormat="1" ht="115.2" spans="1:21">
      <c r="A20" s="7" t="s">
        <v>40</v>
      </c>
      <c r="B20" s="7" t="s">
        <v>28</v>
      </c>
      <c r="C20" s="9"/>
      <c r="D20" s="9"/>
      <c r="E20" s="7" t="s">
        <v>57</v>
      </c>
      <c r="F20" s="9"/>
      <c r="G20" s="9"/>
      <c r="H20" s="9"/>
      <c r="I20" s="9"/>
      <c r="J20" s="9"/>
      <c r="K20" s="9"/>
      <c r="L20" s="7" t="s">
        <v>1740</v>
      </c>
      <c r="M20" s="9"/>
      <c r="N20" s="9"/>
      <c r="O20" s="9"/>
      <c r="P20" s="7" t="s">
        <v>1741</v>
      </c>
      <c r="Q20" s="7" t="s">
        <v>1742</v>
      </c>
      <c r="R20" s="9"/>
      <c r="S20" s="9"/>
      <c r="T20" s="9"/>
      <c r="U20" s="9"/>
    </row>
    <row r="21" s="1" customFormat="1" ht="115.2" spans="1:21">
      <c r="A21" s="7" t="s">
        <v>32</v>
      </c>
      <c r="B21" s="9"/>
      <c r="C21" s="9"/>
      <c r="D21" s="9"/>
      <c r="E21" s="9"/>
      <c r="F21" s="9"/>
      <c r="G21" s="9"/>
      <c r="H21" s="9"/>
      <c r="I21" s="9"/>
      <c r="J21" s="9"/>
      <c r="K21" s="9"/>
      <c r="L21" s="7" t="s">
        <v>1743</v>
      </c>
      <c r="M21" s="9"/>
      <c r="N21" s="9"/>
      <c r="O21" s="9"/>
      <c r="P21" s="7" t="s">
        <v>1744</v>
      </c>
      <c r="Q21" s="7" t="s">
        <v>1745</v>
      </c>
      <c r="R21" s="9"/>
      <c r="S21" s="9"/>
      <c r="T21" s="9"/>
      <c r="U21" s="9"/>
    </row>
    <row r="22" s="1" customFormat="1" ht="158.4" spans="1:21">
      <c r="A22" s="9"/>
      <c r="B22" s="9"/>
      <c r="C22" s="9"/>
      <c r="D22" s="9"/>
      <c r="E22" s="9"/>
      <c r="F22" s="9"/>
      <c r="G22" s="9"/>
      <c r="H22" s="9"/>
      <c r="I22" s="9"/>
      <c r="J22" s="9"/>
      <c r="K22" s="9"/>
      <c r="L22" s="7" t="s">
        <v>1746</v>
      </c>
      <c r="M22" s="9"/>
      <c r="N22" s="9"/>
      <c r="O22" s="9"/>
      <c r="P22" s="9"/>
      <c r="Q22" s="9"/>
      <c r="R22" s="9"/>
      <c r="S22" s="9"/>
      <c r="T22" s="9"/>
      <c r="U22" s="9"/>
    </row>
    <row r="23" s="1" customFormat="1" ht="57.6" spans="1:21">
      <c r="A23" s="9"/>
      <c r="B23" s="9"/>
      <c r="C23" s="9"/>
      <c r="D23" s="9"/>
      <c r="E23" s="9"/>
      <c r="F23" s="9"/>
      <c r="G23" s="9"/>
      <c r="H23" s="9"/>
      <c r="I23" s="9"/>
      <c r="J23" s="9"/>
      <c r="K23" s="9"/>
      <c r="L23" s="7" t="s">
        <v>1747</v>
      </c>
      <c r="M23" s="9"/>
      <c r="N23" s="9"/>
      <c r="O23" s="9"/>
      <c r="P23" s="9"/>
      <c r="Q23" s="9"/>
      <c r="R23" s="9"/>
      <c r="S23" s="9"/>
      <c r="T23" s="9"/>
      <c r="U23" s="9"/>
    </row>
    <row r="24" s="1" customFormat="1" ht="57.6" spans="1:21">
      <c r="A24" s="9"/>
      <c r="B24" s="9"/>
      <c r="C24" s="9"/>
      <c r="D24" s="9"/>
      <c r="E24" s="9"/>
      <c r="F24" s="9"/>
      <c r="G24" s="9"/>
      <c r="H24" s="9"/>
      <c r="I24" s="9"/>
      <c r="J24" s="9"/>
      <c r="K24" s="9"/>
      <c r="L24" s="7" t="s">
        <v>30</v>
      </c>
      <c r="M24" s="9"/>
      <c r="N24" s="9"/>
      <c r="O24" s="9"/>
      <c r="P24" s="9"/>
      <c r="Q24" s="9"/>
      <c r="R24" s="9"/>
      <c r="S24" s="9"/>
      <c r="T24" s="9"/>
      <c r="U24" s="9"/>
    </row>
    <row r="25" s="1" customFormat="1" spans="1:21">
      <c r="A25" s="9"/>
      <c r="B25" s="9"/>
      <c r="C25" s="9"/>
      <c r="D25" s="9"/>
      <c r="E25" s="9"/>
      <c r="F25" s="9"/>
      <c r="G25" s="9"/>
      <c r="H25" s="9"/>
      <c r="I25" s="9"/>
      <c r="J25" s="9"/>
      <c r="K25" s="9"/>
      <c r="L25" s="7" t="s">
        <v>57</v>
      </c>
      <c r="M25" s="9"/>
      <c r="N25" s="9"/>
      <c r="O25" s="9"/>
      <c r="P25" s="9"/>
      <c r="Q25" s="9"/>
      <c r="R25" s="9"/>
      <c r="S25" s="9"/>
      <c r="T25" s="9"/>
      <c r="U25" s="9"/>
    </row>
    <row r="26" spans="1:21">
      <c r="A26" s="6"/>
      <c r="B26" s="6"/>
      <c r="C26" s="6"/>
      <c r="D26" s="6"/>
      <c r="E26" s="6"/>
      <c r="F26" s="6"/>
      <c r="G26" s="6"/>
      <c r="H26" s="6"/>
      <c r="I26" s="6"/>
      <c r="J26" s="6"/>
      <c r="K26" s="6"/>
      <c r="M26" s="6"/>
      <c r="N26" s="6"/>
      <c r="O26" s="6"/>
      <c r="P26" s="6"/>
      <c r="Q26" s="6"/>
      <c r="R26" s="6"/>
      <c r="S26" s="6"/>
      <c r="T26" s="6"/>
      <c r="U26" s="6"/>
    </row>
    <row r="27" spans="1:21">
      <c r="A27" s="6"/>
      <c r="B27" s="6"/>
      <c r="C27" s="6"/>
      <c r="D27" s="6"/>
      <c r="E27" s="6"/>
      <c r="F27" s="6"/>
      <c r="G27" s="6"/>
      <c r="H27" s="6"/>
      <c r="I27" s="6"/>
      <c r="J27" s="6"/>
      <c r="K27" s="6"/>
      <c r="L27" s="6"/>
      <c r="M27" s="6"/>
      <c r="N27" s="6"/>
      <c r="O27" s="6"/>
      <c r="P27" s="6"/>
      <c r="Q27" s="6"/>
      <c r="R27" s="6"/>
      <c r="S27" s="6"/>
      <c r="T27" s="6"/>
      <c r="U27" s="6"/>
    </row>
  </sheetData>
  <sheetProtection formatCells="0" formatColumns="0" formatRows="0" insertRows="0" insertColumns="0" insertHyperlinks="0" deleteColumns="0" deleteRows="0" sort="0" autoFilter="0" pivotTables="0"/>
  <pageMargins left="0.75" right="0.75" top="1" bottom="1" header="0.5" footer="0.5"/>
  <pageSetup paperSize="9" orientation="portrait"/>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附件1会昌县2023年统筹整合财政涉农资金台账 (2)</vt:lpstr>
      <vt:lpstr>项目明细表 </vt:lpstr>
      <vt:lpstr>数据源，勿动！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HC</cp:lastModifiedBy>
  <dcterms:created xsi:type="dcterms:W3CDTF">2023-01-28T08:33:00Z</dcterms:created>
  <cp:lastPrinted>2023-03-27T03:20:00Z</cp:lastPrinted>
  <dcterms:modified xsi:type="dcterms:W3CDTF">2023-12-26T01:51:05Z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30BA524F4EA3490DB693EDD1D66F41C2_13</vt:lpwstr>
  </property>
  <property fmtid="{D5CDD505-2E9C-101B-9397-08002B2CF9AE}" pid="3" name="KSOProductBuildVer">
    <vt:lpwstr>2052-11.8.2.8411</vt:lpwstr>
  </property>
</Properties>
</file>