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1-2023年城镇保障性安居工程省级补助资金分配表" sheetId="1" r:id="rId1"/>
  </sheets>
  <definedNames/>
  <calcPr fullCalcOnLoad="1"/>
  <oleSize ref="A1:IV26"/>
</workbook>
</file>

<file path=xl/sharedStrings.xml><?xml version="1.0" encoding="utf-8"?>
<sst xmlns="http://schemas.openxmlformats.org/spreadsheetml/2006/main" count="41" uniqueCount="34">
  <si>
    <t>附件1：</t>
  </si>
  <si>
    <t>2023年城镇保障性安居工程省级补助资金分配表</t>
  </si>
  <si>
    <t>单位：万元</t>
  </si>
  <si>
    <t>地区</t>
  </si>
  <si>
    <t>公共租赁住房</t>
  </si>
  <si>
    <t>保障性租赁住房</t>
  </si>
  <si>
    <t>老旧小区改造</t>
  </si>
  <si>
    <t>棚户区改造</t>
  </si>
  <si>
    <t>本次下达金额合计</t>
  </si>
  <si>
    <t>应分配
金额</t>
  </si>
  <si>
    <t>其中：已提前下达</t>
  </si>
  <si>
    <t>本次
下达</t>
  </si>
  <si>
    <t>全市合计</t>
  </si>
  <si>
    <t>章贡区</t>
  </si>
  <si>
    <t>赣州经开区</t>
  </si>
  <si>
    <t xml:space="preserve">  </t>
  </si>
  <si>
    <t>蓉江新区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</si>
  <si>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</si>
  <si>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</si>
  <si>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</si>
  <si>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</si>
  <si>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</si>
  <si>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</si>
  <si>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</si>
  <si>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</si>
  <si>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</si>
  <si>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</si>
  <si>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兴国县</t>
  </si>
  <si>
    <t>宁都县</t>
  </si>
  <si>
    <t>于都县</t>
  </si>
  <si>
    <t>瑞金市</t>
  </si>
  <si>
    <t>会昌县</t>
  </si>
  <si>
    <t>寻乌县</t>
  </si>
  <si>
    <t>石城县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</si>
</sst>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4"/>
      <color indexed="8"/>
      <name val="方正小标宋简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5" fillId="0" borderId="0" applyProtection="0">
      <alignment vertical="center"/>
    </xf>
    <xf numFmtId="0" fontId="14" fillId="0" borderId="0" applyProtection="0">
      <alignment vertical="center"/>
    </xf>
    <xf numFmtId="0" fontId="18" fillId="0" borderId="0" applyProtection="0">
      <alignment vertical="center"/>
    </xf>
    <xf numFmtId="0" fontId="23" fillId="0" borderId="0" applyProtection="0">
      <alignment vertical="center"/>
    </xf>
    <xf numFmtId="0" fontId="16" fillId="0" borderId="3" applyProtection="0">
      <alignment vertical="center"/>
    </xf>
    <xf numFmtId="0" fontId="13" fillId="0" borderId="3" applyProtection="0">
      <alignment vertical="center"/>
    </xf>
    <xf numFmtId="0" fontId="12" fillId="7" borderId="0" applyProtection="0">
      <alignment vertical="center"/>
    </xf>
    <xf numFmtId="0" fontId="15" fillId="0" borderId="4" applyProtection="0">
      <alignment vertical="center"/>
    </xf>
    <xf numFmtId="0" fontId="12" fillId="3" borderId="0" applyProtection="0">
      <alignment vertical="center"/>
    </xf>
    <xf numFmtId="0" fontId="22" fillId="2" borderId="5" applyProtection="0">
      <alignment vertical="center"/>
    </xf>
    <xf numFmtId="0" fontId="26" fillId="2" borderId="1" applyProtection="0">
      <alignment vertical="center"/>
    </xf>
    <xf numFmtId="0" fontId="27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5" fillId="0" borderId="7" applyProtection="0">
      <alignment vertical="center"/>
    </xf>
    <xf numFmtId="0" fontId="5" fillId="0" borderId="8" applyProtection="0">
      <alignment vertical="center"/>
    </xf>
    <xf numFmtId="0" fontId="28" fillId="9" borderId="0" applyProtection="0">
      <alignment vertical="center"/>
    </xf>
    <xf numFmtId="0" fontId="2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11" fillId="0" borderId="0">
      <alignment/>
      <protection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7" fillId="0" borderId="0" applyProtection="0">
      <alignment vertical="center"/>
    </xf>
    <xf numFmtId="0" fontId="17" fillId="0" borderId="0" applyProtection="0">
      <alignment vertical="center"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测算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3_1" xfId="65"/>
    <cellStyle name="常规 2" xfId="66"/>
    <cellStyle name="常规_Sheet1_1" xfId="67"/>
    <cellStyle name="常规_Sheet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1">
      <selection activeCell="N14" sqref="N14"/>
    </sheetView>
  </sheetViews>
  <sheetFormatPr defaultColWidth="8.75390625" defaultRowHeight="14.25" customHeight="1"/>
  <cols>
    <col min="1" max="1" width="11.00390625" style="2" customWidth="1"/>
    <col min="2" max="2" width="6.50390625" style="2" customWidth="1"/>
    <col min="3" max="3" width="9.625" style="2" customWidth="1"/>
    <col min="4" max="4" width="5.875" style="2" customWidth="1"/>
    <col min="5" max="5" width="6.75390625" style="2" customWidth="1"/>
    <col min="6" max="6" width="9.625" style="2" customWidth="1"/>
    <col min="7" max="8" width="7.125" style="2" customWidth="1"/>
    <col min="9" max="9" width="9.625" style="2" customWidth="1"/>
    <col min="10" max="10" width="6.75390625" style="2" customWidth="1"/>
    <col min="11" max="11" width="8.125" style="2" customWidth="1"/>
    <col min="12" max="12" width="9.625" style="2" customWidth="1"/>
    <col min="13" max="238" width="8.75390625" style="1" customWidth="1"/>
    <col min="239" max="16384" width="8.75390625" style="6" customWidth="1"/>
  </cols>
  <sheetData>
    <row r="1" spans="1:12" s="1" customFormat="1" ht="21.75" customHeight="1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24" t="s">
        <v>2</v>
      </c>
      <c r="L3" s="24"/>
    </row>
    <row r="4" spans="1:12" s="2" customFormat="1" ht="30" customHeight="1">
      <c r="A4" s="10" t="s">
        <v>3</v>
      </c>
      <c r="B4" s="11" t="s">
        <v>4</v>
      </c>
      <c r="C4" s="11"/>
      <c r="D4" s="11"/>
      <c r="E4" s="12" t="s">
        <v>5</v>
      </c>
      <c r="F4" s="12"/>
      <c r="G4" s="12"/>
      <c r="H4" s="13" t="s">
        <v>6</v>
      </c>
      <c r="I4" s="13"/>
      <c r="J4" s="13"/>
      <c r="K4" s="25" t="s">
        <v>7</v>
      </c>
      <c r="L4" s="26" t="s">
        <v>8</v>
      </c>
    </row>
    <row r="5" spans="1:12" s="2" customFormat="1" ht="33" customHeight="1">
      <c r="A5" s="14"/>
      <c r="B5" s="15" t="s">
        <v>9</v>
      </c>
      <c r="C5" s="15" t="s">
        <v>10</v>
      </c>
      <c r="D5" s="16" t="s">
        <v>11</v>
      </c>
      <c r="E5" s="15" t="s">
        <v>9</v>
      </c>
      <c r="F5" s="15" t="s">
        <v>10</v>
      </c>
      <c r="G5" s="16" t="s">
        <v>11</v>
      </c>
      <c r="H5" s="15" t="s">
        <v>9</v>
      </c>
      <c r="I5" s="15" t="s">
        <v>10</v>
      </c>
      <c r="J5" s="16" t="s">
        <v>11</v>
      </c>
      <c r="K5" s="16" t="s">
        <v>9</v>
      </c>
      <c r="L5" s="26"/>
    </row>
    <row r="6" spans="1:12" s="3" customFormat="1" ht="24.75" customHeight="1">
      <c r="A6" s="17" t="s">
        <v>12</v>
      </c>
      <c r="B6" s="17">
        <v>596</v>
      </c>
      <c r="C6" s="17">
        <v>596</v>
      </c>
      <c r="D6" s="17"/>
      <c r="E6" s="17">
        <f>SUM(E7:E26)</f>
        <v>9530</v>
      </c>
      <c r="F6" s="17">
        <f aca="true" t="shared" si="0" ref="F6:L6">SUM(F7:F26)</f>
        <v>5576</v>
      </c>
      <c r="G6" s="17">
        <f t="shared" si="0"/>
        <v>3954</v>
      </c>
      <c r="H6" s="17">
        <f t="shared" si="0"/>
        <v>8127</v>
      </c>
      <c r="I6" s="17">
        <f t="shared" si="0"/>
        <v>5479</v>
      </c>
      <c r="J6" s="17">
        <f t="shared" si="0"/>
        <v>2648</v>
      </c>
      <c r="K6" s="17">
        <f t="shared" si="0"/>
        <v>3699</v>
      </c>
      <c r="L6" s="17">
        <f>D6+G6+J6+K6</f>
        <v>10301</v>
      </c>
    </row>
    <row r="7" spans="1:256" s="1" customFormat="1" ht="24" customHeight="1">
      <c r="A7" s="18" t="s">
        <v>13</v>
      </c>
      <c r="B7" s="19"/>
      <c r="C7" s="19"/>
      <c r="D7" s="19"/>
      <c r="E7" s="19">
        <v>219</v>
      </c>
      <c r="F7" s="19">
        <v>125</v>
      </c>
      <c r="G7" s="19">
        <f>E7-F7</f>
        <v>94</v>
      </c>
      <c r="H7" s="19">
        <f>I7+J7</f>
        <v>1571</v>
      </c>
      <c r="I7" s="19">
        <v>1038</v>
      </c>
      <c r="J7" s="27">
        <v>533</v>
      </c>
      <c r="K7" s="28">
        <v>235</v>
      </c>
      <c r="L7" s="19">
        <f>D7+G7+J7+K7</f>
        <v>862</v>
      </c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24" customHeight="1">
      <c r="A8" s="18" t="s">
        <v>14</v>
      </c>
      <c r="B8" s="19"/>
      <c r="C8" s="19"/>
      <c r="D8" s="19"/>
      <c r="E8" s="19">
        <v>864</v>
      </c>
      <c r="F8" s="19">
        <v>495</v>
      </c>
      <c r="G8" s="19">
        <f aca="true" t="shared" si="1" ref="G8:G26">E8-F8</f>
        <v>369</v>
      </c>
      <c r="H8" s="19">
        <f aca="true" t="shared" si="2" ref="H8:H26">I8+J8</f>
        <v>0</v>
      </c>
      <c r="I8" s="19">
        <v>0</v>
      </c>
      <c r="J8" s="27">
        <v>0</v>
      </c>
      <c r="K8" s="28">
        <v>607</v>
      </c>
      <c r="L8" s="19">
        <f aca="true" t="shared" si="3" ref="L8:L26">D8+G8+J8+K8</f>
        <v>976</v>
      </c>
      <c r="N8" s="1" t="s">
        <v>15</v>
      </c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24" customHeight="1">
      <c r="A9" s="18" t="s">
        <v>16</v>
      </c>
      <c r="B9" s="19"/>
      <c r="C9" s="19"/>
      <c r="D9" s="19"/>
      <c r="E9" s="19">
        <v>110</v>
      </c>
      <c r="F9" s="19">
        <v>63</v>
      </c>
      <c r="G9" s="19">
        <f t="shared" si="1"/>
        <v>47</v>
      </c>
      <c r="H9" s="19">
        <f t="shared" si="2"/>
        <v>0</v>
      </c>
      <c r="I9" s="19">
        <v>0</v>
      </c>
      <c r="J9" s="27">
        <v>0</v>
      </c>
      <c r="K9" s="28">
        <v>591</v>
      </c>
      <c r="L9" s="19">
        <f t="shared" si="3"/>
        <v>638</v>
      </c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24" customHeight="1">
      <c r="A10" s="18" t="s">
        <v>17</v>
      </c>
      <c r="B10" s="19"/>
      <c r="C10" s="19"/>
      <c r="D10" s="19"/>
      <c r="E10" s="20">
        <v>1176</v>
      </c>
      <c r="F10" s="19">
        <v>684</v>
      </c>
      <c r="G10" s="19">
        <f t="shared" si="1"/>
        <v>492</v>
      </c>
      <c r="H10" s="19">
        <f t="shared" si="2"/>
        <v>202</v>
      </c>
      <c r="I10" s="29">
        <v>141</v>
      </c>
      <c r="J10" s="27">
        <v>61</v>
      </c>
      <c r="K10" s="28">
        <v>261</v>
      </c>
      <c r="L10" s="19">
        <f t="shared" si="3"/>
        <v>814</v>
      </c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24" customHeight="1">
      <c r="A11" s="18" t="s">
        <v>18</v>
      </c>
      <c r="B11" s="19"/>
      <c r="C11" s="19"/>
      <c r="D11" s="19"/>
      <c r="E11" s="20">
        <v>187</v>
      </c>
      <c r="F11" s="19">
        <v>109</v>
      </c>
      <c r="G11" s="19">
        <f t="shared" si="1"/>
        <v>78</v>
      </c>
      <c r="H11" s="19">
        <f t="shared" si="2"/>
        <v>17</v>
      </c>
      <c r="I11" s="19">
        <v>11</v>
      </c>
      <c r="J11" s="27">
        <v>6</v>
      </c>
      <c r="K11" s="28">
        <v>139</v>
      </c>
      <c r="L11" s="19">
        <f t="shared" si="3"/>
        <v>223</v>
      </c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24" customHeight="1">
      <c r="A12" s="18" t="s">
        <v>19</v>
      </c>
      <c r="B12" s="19"/>
      <c r="C12" s="19"/>
      <c r="D12" s="19"/>
      <c r="E12" s="20">
        <v>223</v>
      </c>
      <c r="F12" s="19">
        <v>130</v>
      </c>
      <c r="G12" s="19">
        <f t="shared" si="1"/>
        <v>93</v>
      </c>
      <c r="H12" s="19">
        <f t="shared" si="2"/>
        <v>394</v>
      </c>
      <c r="I12" s="19">
        <v>233</v>
      </c>
      <c r="J12" s="27">
        <v>161</v>
      </c>
      <c r="K12" s="28">
        <v>174</v>
      </c>
      <c r="L12" s="19">
        <f t="shared" si="3"/>
        <v>428</v>
      </c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24" customHeight="1">
      <c r="A13" s="18" t="s">
        <v>20</v>
      </c>
      <c r="B13" s="19"/>
      <c r="C13" s="19"/>
      <c r="D13" s="19"/>
      <c r="E13" s="20">
        <v>303</v>
      </c>
      <c r="F13" s="19">
        <v>186</v>
      </c>
      <c r="G13" s="19">
        <f t="shared" si="1"/>
        <v>117</v>
      </c>
      <c r="H13" s="19">
        <f t="shared" si="2"/>
        <v>45</v>
      </c>
      <c r="I13" s="19">
        <v>31</v>
      </c>
      <c r="J13" s="27">
        <v>14</v>
      </c>
      <c r="K13" s="28">
        <v>27</v>
      </c>
      <c r="L13" s="19">
        <f t="shared" si="3"/>
        <v>158</v>
      </c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24" customHeight="1">
      <c r="A14" s="18" t="s">
        <v>21</v>
      </c>
      <c r="B14" s="19"/>
      <c r="C14" s="19"/>
      <c r="D14" s="19"/>
      <c r="E14" s="20">
        <v>232</v>
      </c>
      <c r="F14" s="19">
        <v>136</v>
      </c>
      <c r="G14" s="19">
        <f t="shared" si="1"/>
        <v>96</v>
      </c>
      <c r="H14" s="19">
        <f t="shared" si="2"/>
        <v>282</v>
      </c>
      <c r="I14" s="19">
        <v>191</v>
      </c>
      <c r="J14" s="27">
        <v>91</v>
      </c>
      <c r="K14" s="28">
        <v>241</v>
      </c>
      <c r="L14" s="19">
        <f t="shared" si="3"/>
        <v>428</v>
      </c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24" customHeight="1">
      <c r="A15" s="18" t="s">
        <v>22</v>
      </c>
      <c r="B15" s="19">
        <v>96</v>
      </c>
      <c r="C15" s="19">
        <v>96</v>
      </c>
      <c r="D15" s="19"/>
      <c r="E15" s="20">
        <v>178</v>
      </c>
      <c r="F15" s="19">
        <v>104</v>
      </c>
      <c r="G15" s="19">
        <f t="shared" si="1"/>
        <v>74</v>
      </c>
      <c r="H15" s="19">
        <f t="shared" si="2"/>
        <v>234</v>
      </c>
      <c r="I15" s="19">
        <v>156</v>
      </c>
      <c r="J15" s="27">
        <v>78</v>
      </c>
      <c r="K15" s="28">
        <v>38</v>
      </c>
      <c r="L15" s="19">
        <f t="shared" si="3"/>
        <v>190</v>
      </c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24" customHeight="1">
      <c r="A16" s="18" t="s">
        <v>23</v>
      </c>
      <c r="B16" s="19"/>
      <c r="C16" s="19"/>
      <c r="D16" s="19"/>
      <c r="E16" s="20">
        <v>404</v>
      </c>
      <c r="F16" s="19">
        <v>236</v>
      </c>
      <c r="G16" s="19">
        <f t="shared" si="1"/>
        <v>168</v>
      </c>
      <c r="H16" s="19">
        <f t="shared" si="2"/>
        <v>180</v>
      </c>
      <c r="I16" s="19">
        <v>124</v>
      </c>
      <c r="J16" s="27">
        <v>56</v>
      </c>
      <c r="K16" s="28">
        <v>116</v>
      </c>
      <c r="L16" s="19">
        <f t="shared" si="3"/>
        <v>340</v>
      </c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4" customFormat="1" ht="24" customHeight="1">
      <c r="A17" s="18" t="s">
        <v>24</v>
      </c>
      <c r="B17" s="19"/>
      <c r="C17" s="19"/>
      <c r="D17" s="19"/>
      <c r="E17" s="20">
        <v>247</v>
      </c>
      <c r="F17" s="19">
        <v>144</v>
      </c>
      <c r="G17" s="19">
        <f t="shared" si="1"/>
        <v>103</v>
      </c>
      <c r="H17" s="19">
        <f t="shared" si="2"/>
        <v>570</v>
      </c>
      <c r="I17" s="19">
        <v>405</v>
      </c>
      <c r="J17" s="27">
        <v>165</v>
      </c>
      <c r="K17" s="28">
        <v>203</v>
      </c>
      <c r="L17" s="19">
        <f t="shared" si="3"/>
        <v>471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24" customHeight="1">
      <c r="A18" s="18" t="s">
        <v>25</v>
      </c>
      <c r="B18" s="19"/>
      <c r="C18" s="19"/>
      <c r="D18" s="19"/>
      <c r="E18" s="20">
        <v>233</v>
      </c>
      <c r="F18" s="19">
        <v>137</v>
      </c>
      <c r="G18" s="19">
        <f t="shared" si="1"/>
        <v>96</v>
      </c>
      <c r="H18" s="19">
        <f t="shared" si="2"/>
        <v>1082</v>
      </c>
      <c r="I18" s="19">
        <v>681</v>
      </c>
      <c r="J18" s="27">
        <v>401</v>
      </c>
      <c r="K18" s="28">
        <v>207</v>
      </c>
      <c r="L18" s="19">
        <f t="shared" si="3"/>
        <v>704</v>
      </c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24" customHeight="1">
      <c r="A19" s="18" t="s">
        <v>26</v>
      </c>
      <c r="B19" s="19"/>
      <c r="C19" s="19"/>
      <c r="D19" s="19"/>
      <c r="E19" s="20">
        <v>343</v>
      </c>
      <c r="F19" s="19">
        <v>201</v>
      </c>
      <c r="G19" s="19">
        <f t="shared" si="1"/>
        <v>142</v>
      </c>
      <c r="H19" s="19">
        <f t="shared" si="2"/>
        <v>117</v>
      </c>
      <c r="I19" s="19">
        <v>80</v>
      </c>
      <c r="J19" s="27">
        <v>37</v>
      </c>
      <c r="K19" s="28">
        <v>25</v>
      </c>
      <c r="L19" s="19">
        <f t="shared" si="3"/>
        <v>204</v>
      </c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24" customHeight="1">
      <c r="A20" s="18" t="s">
        <v>27</v>
      </c>
      <c r="B20" s="19">
        <v>500</v>
      </c>
      <c r="C20" s="19">
        <v>500</v>
      </c>
      <c r="D20" s="19"/>
      <c r="E20" s="20">
        <v>876</v>
      </c>
      <c r="F20" s="21">
        <v>536</v>
      </c>
      <c r="G20" s="19">
        <f t="shared" si="1"/>
        <v>340</v>
      </c>
      <c r="H20" s="19">
        <f t="shared" si="2"/>
        <v>209</v>
      </c>
      <c r="I20" s="30">
        <v>152</v>
      </c>
      <c r="J20" s="27">
        <v>57</v>
      </c>
      <c r="K20" s="28">
        <v>166</v>
      </c>
      <c r="L20" s="19">
        <f t="shared" si="3"/>
        <v>563</v>
      </c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24" customHeight="1">
      <c r="A21" s="18" t="s">
        <v>28</v>
      </c>
      <c r="B21" s="22"/>
      <c r="C21" s="22"/>
      <c r="D21" s="22"/>
      <c r="E21" s="20">
        <v>898</v>
      </c>
      <c r="F21" s="23">
        <v>523</v>
      </c>
      <c r="G21" s="19">
        <f t="shared" si="1"/>
        <v>375</v>
      </c>
      <c r="H21" s="19">
        <f t="shared" si="2"/>
        <v>1021</v>
      </c>
      <c r="I21" s="23">
        <v>684</v>
      </c>
      <c r="J21" s="23">
        <v>337</v>
      </c>
      <c r="K21" s="31">
        <v>221</v>
      </c>
      <c r="L21" s="19">
        <f t="shared" si="3"/>
        <v>933</v>
      </c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5" customFormat="1" ht="24" customHeight="1">
      <c r="A22" s="18" t="s">
        <v>29</v>
      </c>
      <c r="B22" s="22"/>
      <c r="C22" s="22"/>
      <c r="D22" s="22"/>
      <c r="E22" s="20">
        <v>1730</v>
      </c>
      <c r="F22" s="23">
        <v>1004</v>
      </c>
      <c r="G22" s="19">
        <f t="shared" si="1"/>
        <v>726</v>
      </c>
      <c r="H22" s="19">
        <f t="shared" si="2"/>
        <v>1076</v>
      </c>
      <c r="I22" s="23">
        <v>774</v>
      </c>
      <c r="J22" s="23">
        <v>302</v>
      </c>
      <c r="K22" s="23">
        <v>100</v>
      </c>
      <c r="L22" s="19">
        <f t="shared" si="3"/>
        <v>1128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5" customFormat="1" ht="24" customHeight="1">
      <c r="A23" s="18" t="s">
        <v>30</v>
      </c>
      <c r="B23" s="22"/>
      <c r="C23" s="22"/>
      <c r="D23" s="22"/>
      <c r="E23" s="20">
        <v>309</v>
      </c>
      <c r="F23" s="23">
        <v>180</v>
      </c>
      <c r="G23" s="19">
        <f t="shared" si="1"/>
        <v>129</v>
      </c>
      <c r="H23" s="19">
        <f t="shared" si="2"/>
        <v>886</v>
      </c>
      <c r="I23" s="23">
        <v>614</v>
      </c>
      <c r="J23" s="23">
        <v>272</v>
      </c>
      <c r="K23" s="23">
        <v>177</v>
      </c>
      <c r="L23" s="19">
        <f t="shared" si="3"/>
        <v>578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5" customFormat="1" ht="24" customHeight="1">
      <c r="A24" s="18" t="s">
        <v>31</v>
      </c>
      <c r="B24" s="22"/>
      <c r="C24" s="22"/>
      <c r="D24" s="22"/>
      <c r="E24" s="20">
        <v>492</v>
      </c>
      <c r="F24" s="23">
        <v>287</v>
      </c>
      <c r="G24" s="19">
        <f t="shared" si="1"/>
        <v>205</v>
      </c>
      <c r="H24" s="19">
        <f t="shared" si="2"/>
        <v>98</v>
      </c>
      <c r="I24" s="23">
        <v>69</v>
      </c>
      <c r="J24" s="23">
        <v>29</v>
      </c>
      <c r="K24" s="23">
        <v>26</v>
      </c>
      <c r="L24" s="19">
        <f t="shared" si="3"/>
        <v>260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5" customFormat="1" ht="24" customHeight="1">
      <c r="A25" s="18" t="s">
        <v>32</v>
      </c>
      <c r="B25" s="22"/>
      <c r="C25" s="22"/>
      <c r="D25" s="22"/>
      <c r="E25" s="20">
        <v>332</v>
      </c>
      <c r="F25" s="23">
        <v>194</v>
      </c>
      <c r="G25" s="19">
        <f t="shared" si="1"/>
        <v>138</v>
      </c>
      <c r="H25" s="19">
        <f t="shared" si="2"/>
        <v>71</v>
      </c>
      <c r="I25" s="23">
        <v>48</v>
      </c>
      <c r="J25" s="23">
        <v>23</v>
      </c>
      <c r="K25" s="23">
        <v>114</v>
      </c>
      <c r="L25" s="19">
        <f t="shared" si="3"/>
        <v>275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5" customFormat="1" ht="24" customHeight="1">
      <c r="A26" s="18" t="s">
        <v>33</v>
      </c>
      <c r="B26" s="22"/>
      <c r="C26" s="22"/>
      <c r="D26" s="22"/>
      <c r="E26" s="20">
        <v>174</v>
      </c>
      <c r="F26" s="23">
        <v>102</v>
      </c>
      <c r="G26" s="19">
        <f t="shared" si="1"/>
        <v>72</v>
      </c>
      <c r="H26" s="19">
        <f t="shared" si="2"/>
        <v>72</v>
      </c>
      <c r="I26" s="23">
        <v>47</v>
      </c>
      <c r="J26" s="23">
        <v>25</v>
      </c>
      <c r="K26" s="23">
        <v>31</v>
      </c>
      <c r="L26" s="19">
        <f t="shared" si="3"/>
        <v>128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</sheetData>
  <sheetProtection/>
  <mergeCells count="7">
    <mergeCell ref="A2:L2"/>
    <mergeCell ref="K3:L3"/>
    <mergeCell ref="B4:D4"/>
    <mergeCell ref="E4:G4"/>
    <mergeCell ref="H4:J4"/>
    <mergeCell ref="A4:A5"/>
    <mergeCell ref="L4:L5"/>
  </mergeCells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舒清</dc:creator>
  <cp:keywords/>
  <dc:description/>
  <cp:lastModifiedBy>user</cp:lastModifiedBy>
  <dcterms:created xsi:type="dcterms:W3CDTF">2020-12-04T03:23:31Z</dcterms:created>
  <dcterms:modified xsi:type="dcterms:W3CDTF">2023-04-20T08:10:20Z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